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nica\Desktop\EDILIZIA\2016\Oneri\modelli calcolo\"/>
    </mc:Choice>
  </mc:AlternateContent>
  <bookViews>
    <workbookView xWindow="120" yWindow="15" windowWidth="15195" windowHeight="8190" tabRatio="725"/>
  </bookViews>
  <sheets>
    <sheet name="Nuove Costruzioni Attività Prod" sheetId="3" r:id="rId1"/>
  </sheets>
  <calcPr calcId="152511"/>
</workbook>
</file>

<file path=xl/calcChain.xml><?xml version="1.0" encoding="utf-8"?>
<calcChain xmlns="http://schemas.openxmlformats.org/spreadsheetml/2006/main">
  <c r="K68" i="3" l="1"/>
  <c r="J68" i="3"/>
  <c r="I68" i="3"/>
  <c r="I9" i="3" l="1"/>
  <c r="N9" i="3" s="1"/>
  <c r="J18" i="3" l="1"/>
  <c r="O18" i="3" s="1"/>
  <c r="J62" i="3"/>
  <c r="O62" i="3" s="1"/>
  <c r="J10" i="3"/>
  <c r="O10" i="3" s="1"/>
  <c r="J11" i="3"/>
  <c r="O11" i="3" s="1"/>
  <c r="J12" i="3"/>
  <c r="O12" i="3" s="1"/>
  <c r="J13" i="3"/>
  <c r="O13" i="3" s="1"/>
  <c r="J14" i="3"/>
  <c r="O14" i="3" s="1"/>
  <c r="J15" i="3"/>
  <c r="O15" i="3" s="1"/>
  <c r="J16" i="3"/>
  <c r="O16" i="3" s="1"/>
  <c r="J17" i="3"/>
  <c r="O17" i="3" s="1"/>
  <c r="J19" i="3"/>
  <c r="O19" i="3" s="1"/>
  <c r="J20" i="3"/>
  <c r="O20" i="3" s="1"/>
  <c r="J21" i="3"/>
  <c r="O21" i="3" s="1"/>
  <c r="J22" i="3"/>
  <c r="O22" i="3" s="1"/>
  <c r="J23" i="3"/>
  <c r="O23" i="3" s="1"/>
  <c r="J24" i="3"/>
  <c r="O24" i="3" s="1"/>
  <c r="J25" i="3"/>
  <c r="O25" i="3" s="1"/>
  <c r="J26" i="3"/>
  <c r="O26" i="3" s="1"/>
  <c r="J27" i="3"/>
  <c r="O27" i="3" s="1"/>
  <c r="J28" i="3"/>
  <c r="O28" i="3" s="1"/>
  <c r="J29" i="3"/>
  <c r="O29" i="3" s="1"/>
  <c r="J30" i="3"/>
  <c r="O30" i="3" s="1"/>
  <c r="J31" i="3"/>
  <c r="O31" i="3" s="1"/>
  <c r="J32" i="3"/>
  <c r="O32" i="3" s="1"/>
  <c r="J33" i="3"/>
  <c r="O33" i="3" s="1"/>
  <c r="J34" i="3"/>
  <c r="O34" i="3" s="1"/>
  <c r="J35" i="3"/>
  <c r="O35" i="3" s="1"/>
  <c r="J36" i="3"/>
  <c r="O36" i="3" s="1"/>
  <c r="J37" i="3"/>
  <c r="O37" i="3" s="1"/>
  <c r="J38" i="3"/>
  <c r="O38" i="3" s="1"/>
  <c r="J39" i="3"/>
  <c r="O39" i="3" s="1"/>
  <c r="J40" i="3"/>
  <c r="O40" i="3" s="1"/>
  <c r="J41" i="3"/>
  <c r="O41" i="3" s="1"/>
  <c r="J42" i="3"/>
  <c r="O42" i="3" s="1"/>
  <c r="J43" i="3"/>
  <c r="O43" i="3" s="1"/>
  <c r="J44" i="3"/>
  <c r="O44" i="3" s="1"/>
  <c r="J45" i="3"/>
  <c r="O45" i="3" s="1"/>
  <c r="J46" i="3"/>
  <c r="O46" i="3" s="1"/>
  <c r="J47" i="3"/>
  <c r="O47" i="3" s="1"/>
  <c r="J48" i="3"/>
  <c r="O48" i="3" s="1"/>
  <c r="J49" i="3"/>
  <c r="O49" i="3" s="1"/>
  <c r="J50" i="3"/>
  <c r="O50" i="3" s="1"/>
  <c r="J51" i="3"/>
  <c r="O51" i="3" s="1"/>
  <c r="J52" i="3"/>
  <c r="O52" i="3" s="1"/>
  <c r="J53" i="3"/>
  <c r="O53" i="3" s="1"/>
  <c r="J54" i="3"/>
  <c r="O54" i="3" s="1"/>
  <c r="J55" i="3"/>
  <c r="O55" i="3" s="1"/>
  <c r="J56" i="3"/>
  <c r="O56" i="3" s="1"/>
  <c r="J57" i="3"/>
  <c r="O57" i="3" s="1"/>
  <c r="J58" i="3"/>
  <c r="O58" i="3" s="1"/>
  <c r="J59" i="3"/>
  <c r="O59" i="3" s="1"/>
  <c r="J60" i="3"/>
  <c r="O60" i="3" s="1"/>
  <c r="J61" i="3"/>
  <c r="O61" i="3" s="1"/>
  <c r="J9" i="3"/>
  <c r="O9" i="3" s="1"/>
  <c r="P9" i="3" s="1"/>
  <c r="I62" i="3"/>
  <c r="N62" i="3" s="1"/>
  <c r="P62" i="3" s="1"/>
  <c r="I10" i="3"/>
  <c r="N10" i="3" s="1"/>
  <c r="P10" i="3" s="1"/>
  <c r="I11" i="3"/>
  <c r="N11" i="3" s="1"/>
  <c r="I12" i="3"/>
  <c r="N12" i="3" s="1"/>
  <c r="I13" i="3"/>
  <c r="I14" i="3"/>
  <c r="N14" i="3" s="1"/>
  <c r="P14" i="3" s="1"/>
  <c r="I15" i="3"/>
  <c r="N15" i="3" s="1"/>
  <c r="P15" i="3" s="1"/>
  <c r="I16" i="3"/>
  <c r="N16" i="3" s="1"/>
  <c r="I17" i="3"/>
  <c r="I18" i="3"/>
  <c r="N18" i="3" s="1"/>
  <c r="P18" i="3" s="1"/>
  <c r="I19" i="3"/>
  <c r="N19" i="3" s="1"/>
  <c r="I20" i="3"/>
  <c r="N20" i="3" s="1"/>
  <c r="I21" i="3"/>
  <c r="I22" i="3"/>
  <c r="N22" i="3" s="1"/>
  <c r="P22" i="3" s="1"/>
  <c r="I23" i="3"/>
  <c r="N23" i="3" s="1"/>
  <c r="P23" i="3" s="1"/>
  <c r="I24" i="3"/>
  <c r="N24" i="3" s="1"/>
  <c r="I25" i="3"/>
  <c r="N25" i="3" s="1"/>
  <c r="P25" i="3" s="1"/>
  <c r="I26" i="3"/>
  <c r="N26" i="3" s="1"/>
  <c r="P26" i="3" s="1"/>
  <c r="I27" i="3"/>
  <c r="N27" i="3" s="1"/>
  <c r="I28" i="3"/>
  <c r="N28" i="3" s="1"/>
  <c r="I29" i="3"/>
  <c r="N29" i="3" s="1"/>
  <c r="I30" i="3"/>
  <c r="N30" i="3" s="1"/>
  <c r="P30" i="3" s="1"/>
  <c r="I31" i="3"/>
  <c r="N31" i="3" s="1"/>
  <c r="P31" i="3" s="1"/>
  <c r="I32" i="3"/>
  <c r="N32" i="3" s="1"/>
  <c r="I33" i="3"/>
  <c r="I34" i="3"/>
  <c r="N34" i="3" s="1"/>
  <c r="P34" i="3" s="1"/>
  <c r="I35" i="3"/>
  <c r="N35" i="3" s="1"/>
  <c r="I36" i="3"/>
  <c r="N36" i="3" s="1"/>
  <c r="I37" i="3"/>
  <c r="I38" i="3"/>
  <c r="N38" i="3" s="1"/>
  <c r="P38" i="3" s="1"/>
  <c r="I39" i="3"/>
  <c r="N39" i="3" s="1"/>
  <c r="P39" i="3" s="1"/>
  <c r="I40" i="3"/>
  <c r="N40" i="3" s="1"/>
  <c r="I41" i="3"/>
  <c r="N41" i="3" s="1"/>
  <c r="P41" i="3" s="1"/>
  <c r="K41" i="3"/>
  <c r="I42" i="3"/>
  <c r="N42" i="3" s="1"/>
  <c r="P42" i="3" s="1"/>
  <c r="I43" i="3"/>
  <c r="N43" i="3" s="1"/>
  <c r="I44" i="3"/>
  <c r="N44" i="3" s="1"/>
  <c r="I45" i="3"/>
  <c r="N45" i="3" s="1"/>
  <c r="I46" i="3"/>
  <c r="N46" i="3" s="1"/>
  <c r="P46" i="3" s="1"/>
  <c r="I47" i="3"/>
  <c r="N47" i="3" s="1"/>
  <c r="I48" i="3"/>
  <c r="N48" i="3" s="1"/>
  <c r="I49" i="3"/>
  <c r="N49" i="3" s="1"/>
  <c r="P49" i="3" s="1"/>
  <c r="I50" i="3"/>
  <c r="N50" i="3" s="1"/>
  <c r="P50" i="3" s="1"/>
  <c r="I51" i="3"/>
  <c r="N51" i="3" s="1"/>
  <c r="I52" i="3"/>
  <c r="N52" i="3" s="1"/>
  <c r="I53" i="3"/>
  <c r="N53" i="3" s="1"/>
  <c r="I54" i="3"/>
  <c r="N54" i="3" s="1"/>
  <c r="P54" i="3" s="1"/>
  <c r="I55" i="3"/>
  <c r="N55" i="3" s="1"/>
  <c r="I56" i="3"/>
  <c r="N56" i="3" s="1"/>
  <c r="I57" i="3"/>
  <c r="N57" i="3" s="1"/>
  <c r="P57" i="3" s="1"/>
  <c r="I58" i="3"/>
  <c r="N58" i="3" s="1"/>
  <c r="P58" i="3" s="1"/>
  <c r="I59" i="3"/>
  <c r="N59" i="3" s="1"/>
  <c r="I60" i="3"/>
  <c r="N60" i="3" s="1"/>
  <c r="I61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9" i="3"/>
  <c r="K59" i="3"/>
  <c r="K55" i="3"/>
  <c r="K51" i="3"/>
  <c r="K43" i="3"/>
  <c r="K60" i="3"/>
  <c r="K44" i="3"/>
  <c r="K42" i="3"/>
  <c r="K30" i="3"/>
  <c r="K14" i="3"/>
  <c r="K10" i="3"/>
  <c r="K49" i="3"/>
  <c r="K9" i="3"/>
  <c r="K35" i="3"/>
  <c r="K31" i="3"/>
  <c r="K19" i="3"/>
  <c r="K58" i="3"/>
  <c r="K50" i="3"/>
  <c r="K62" i="3"/>
  <c r="K40" i="3"/>
  <c r="K24" i="3"/>
  <c r="K20" i="3"/>
  <c r="K16" i="3"/>
  <c r="K12" i="3" l="1"/>
  <c r="K23" i="3"/>
  <c r="K53" i="3"/>
  <c r="K34" i="3"/>
  <c r="P48" i="3"/>
  <c r="K46" i="3"/>
  <c r="K27" i="3"/>
  <c r="K57" i="3"/>
  <c r="K38" i="3"/>
  <c r="K47" i="3"/>
  <c r="P55" i="3"/>
  <c r="P47" i="3"/>
  <c r="P16" i="3"/>
  <c r="K54" i="3"/>
  <c r="K18" i="3"/>
  <c r="P60" i="3"/>
  <c r="P44" i="3"/>
  <c r="P29" i="3"/>
  <c r="K32" i="3"/>
  <c r="K11" i="3"/>
  <c r="K22" i="3"/>
  <c r="K52" i="3"/>
  <c r="P59" i="3"/>
  <c r="P51" i="3"/>
  <c r="P43" i="3"/>
  <c r="P28" i="3"/>
  <c r="P12" i="3"/>
  <c r="P53" i="3"/>
  <c r="K28" i="3"/>
  <c r="K39" i="3"/>
  <c r="K48" i="3"/>
  <c r="K36" i="3"/>
  <c r="K15" i="3"/>
  <c r="K45" i="3"/>
  <c r="K26" i="3"/>
  <c r="K56" i="3"/>
  <c r="P35" i="3"/>
  <c r="P27" i="3"/>
  <c r="P19" i="3"/>
  <c r="P11" i="3"/>
  <c r="K25" i="3"/>
  <c r="K37" i="3"/>
  <c r="N37" i="3"/>
  <c r="P37" i="3" s="1"/>
  <c r="K33" i="3"/>
  <c r="N33" i="3"/>
  <c r="P33" i="3" s="1"/>
  <c r="K29" i="3"/>
  <c r="P45" i="3"/>
  <c r="K61" i="3"/>
  <c r="N61" i="3"/>
  <c r="P61" i="3" s="1"/>
  <c r="K21" i="3"/>
  <c r="N21" i="3"/>
  <c r="P21" i="3" s="1"/>
  <c r="K17" i="3"/>
  <c r="N17" i="3"/>
  <c r="P17" i="3" s="1"/>
  <c r="K13" i="3"/>
  <c r="N13" i="3"/>
  <c r="P13" i="3" s="1"/>
  <c r="P56" i="3"/>
  <c r="P52" i="3"/>
  <c r="P40" i="3"/>
  <c r="P36" i="3"/>
  <c r="P32" i="3"/>
  <c r="P24" i="3"/>
  <c r="P20" i="3"/>
</calcChain>
</file>

<file path=xl/sharedStrings.xml><?xml version="1.0" encoding="utf-8"?>
<sst xmlns="http://schemas.openxmlformats.org/spreadsheetml/2006/main" count="111" uniqueCount="41">
  <si>
    <t>A - Centro storico</t>
  </si>
  <si>
    <t>B - Completamento</t>
  </si>
  <si>
    <t>C - Espansione</t>
  </si>
  <si>
    <t>E - Agricola</t>
  </si>
  <si>
    <t>&lt; 1,00</t>
  </si>
  <si>
    <t>d.f. &gt; 3,00</t>
  </si>
  <si>
    <t>1,00 ≥ d.f. ≤ 3,00</t>
  </si>
  <si>
    <t>Destinazione di zona</t>
  </si>
  <si>
    <t>Densità fondiaria (mc/mq)</t>
  </si>
  <si>
    <t>Destinazione</t>
  </si>
  <si>
    <t>+</t>
  </si>
  <si>
    <t>TURISMO</t>
  </si>
  <si>
    <t>D - Insediamenti prod.</t>
  </si>
  <si>
    <t>F - Attrezzature</t>
  </si>
  <si>
    <t>COMMERCIO</t>
  </si>
  <si>
    <t>ATTIVITA' DIREZIONALI</t>
  </si>
  <si>
    <t>Urbanizzazione primaria (€/mq)</t>
  </si>
  <si>
    <t>Urbanizzazione secondaria (€/mq)</t>
  </si>
  <si>
    <t>Totale (€/mq)</t>
  </si>
  <si>
    <t>Adeguamento ISTAT 2012</t>
  </si>
  <si>
    <t>NUOVE COSTRUZIONI PER ATTIVITA' PRODUTTIVE</t>
  </si>
  <si>
    <t>TABELLA C</t>
  </si>
  <si>
    <t>costo base</t>
  </si>
  <si>
    <t xml:space="preserve">correttivo </t>
  </si>
  <si>
    <t>COSTO FINALE</t>
  </si>
  <si>
    <t>LEGENDA:</t>
  </si>
  <si>
    <t>Allegato alla delibera di Giunta Comunale n. 91 del 25/09/2014</t>
  </si>
  <si>
    <t>Calcolo del contributo per l'incidenza delle opere di urbanizzazione 1ˆ e 2ˆ relativi ad interventi di nuova costruzione  per attività produttive</t>
  </si>
  <si>
    <r>
      <rPr>
        <b/>
        <sz val="26"/>
        <rFont val="Calibri"/>
        <family val="2"/>
        <scheme val="minor"/>
      </rPr>
      <t xml:space="preserve">Adeguamento ISTAT: </t>
    </r>
    <r>
      <rPr>
        <sz val="26"/>
        <rFont val="Calibri"/>
        <family val="2"/>
        <scheme val="minor"/>
      </rPr>
      <t>incremento ISTAT del costo di costruzione di fabbricati (+9%)</t>
    </r>
  </si>
  <si>
    <r>
      <rPr>
        <b/>
        <i/>
        <u/>
        <sz val="26"/>
        <color indexed="8"/>
        <rFont val="Calibri"/>
        <family val="2"/>
      </rPr>
      <t xml:space="preserve">Costo Base con adeguamento ISTAT </t>
    </r>
    <r>
      <rPr>
        <i/>
        <u/>
        <sz val="26"/>
        <color theme="1"/>
        <rFont val="Calibri"/>
        <family val="2"/>
        <scheme val="minor"/>
      </rPr>
      <t>: totale oneri per edifici che comprendono impianto di energia alternativa e  impianto di accumulo e riutilizzo delle acque meteoriche</t>
    </r>
  </si>
  <si>
    <r>
      <rPr>
        <b/>
        <sz val="26"/>
        <color indexed="8"/>
        <rFont val="Calibri"/>
        <family val="2"/>
      </rPr>
      <t>Correttivo</t>
    </r>
    <r>
      <rPr>
        <sz val="26"/>
        <color theme="1"/>
        <rFont val="Calibri"/>
        <family val="2"/>
        <scheme val="minor"/>
      </rPr>
      <t>: percentuale di incremento per interventi che non comprendono  impianto di energia alternativa e  impianto di accumulo e riutilizzo delle acque meteoriche (+21%)</t>
    </r>
  </si>
  <si>
    <r>
      <rPr>
        <b/>
        <i/>
        <u/>
        <sz val="26"/>
        <color indexed="8"/>
        <rFont val="Calibri"/>
        <family val="2"/>
      </rPr>
      <t>Costo Finale con correttivo e adeguamento ISTAT</t>
    </r>
    <r>
      <rPr>
        <i/>
        <u/>
        <sz val="26"/>
        <color theme="1"/>
        <rFont val="Calibri"/>
        <family val="2"/>
        <scheme val="minor"/>
      </rPr>
      <t xml:space="preserve">: totale oneri per edifici che non comprendono impianto di energia alternativa e  impianto di accumulo e riutilizzo delle acque meteoriche  </t>
    </r>
  </si>
  <si>
    <t>COSTO BASE con adeguamento ISTAT</t>
  </si>
  <si>
    <t>Urbanizzazione primaria  (€/mc)</t>
  </si>
  <si>
    <t>Urbanizzazione secondaria (€/mc)</t>
  </si>
  <si>
    <t>Totale (€/mc)</t>
  </si>
  <si>
    <t xml:space="preserve">IMPORTO DA VERSARE </t>
  </si>
  <si>
    <t>I dati rilevati dalla presente tabella hanno una valore puramente indicativo, prima di pagare gli oneri dovrà essere effettuata una verifica da parte dell'ufficio tecnico comunale</t>
  </si>
  <si>
    <t xml:space="preserve">INSERIRE A LATO LA SUPERFICIE OGGETTO DELL'INTERVENTO </t>
  </si>
  <si>
    <t>N.B. riportare le tariffe relative alla ZTO come da tabella</t>
  </si>
  <si>
    <t>CALCOLO: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</si>
</sst>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0.0%"/>
  </numFmts>
  <fonts count="3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name val="Calibri"/>
      <family val="2"/>
    </font>
    <font>
      <sz val="24"/>
      <color indexed="8"/>
      <name val="Calibri"/>
      <family val="2"/>
    </font>
    <font>
      <b/>
      <sz val="22"/>
      <color indexed="8"/>
      <name val="Calibri"/>
      <family val="2"/>
    </font>
    <font>
      <sz val="22"/>
      <color indexed="8"/>
      <name val="Calibri"/>
      <family val="2"/>
    </font>
    <font>
      <b/>
      <sz val="22"/>
      <name val="Calibri"/>
      <family val="2"/>
    </font>
    <font>
      <b/>
      <sz val="24"/>
      <color indexed="8"/>
      <name val="Calibri"/>
      <family val="2"/>
    </font>
    <font>
      <b/>
      <sz val="24"/>
      <name val="Calibri"/>
      <family val="2"/>
    </font>
    <font>
      <sz val="22"/>
      <name val="Calibri"/>
      <family val="2"/>
    </font>
    <font>
      <b/>
      <i/>
      <sz val="36"/>
      <color indexed="8"/>
      <name val="Calibri"/>
      <family val="2"/>
    </font>
    <font>
      <b/>
      <sz val="22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indexed="8"/>
      <name val="Calibri"/>
      <family val="2"/>
    </font>
    <font>
      <sz val="20"/>
      <name val="Calibri"/>
      <family val="2"/>
    </font>
    <font>
      <sz val="22"/>
      <color theme="1"/>
      <name val="Calibri"/>
      <family val="2"/>
      <scheme val="minor"/>
    </font>
    <font>
      <sz val="26"/>
      <color indexed="8"/>
      <name val="Calibri"/>
      <family val="2"/>
    </font>
    <font>
      <b/>
      <sz val="26"/>
      <color theme="1"/>
      <name val="Calibri"/>
      <family val="2"/>
      <scheme val="minor"/>
    </font>
    <font>
      <b/>
      <sz val="26"/>
      <color indexed="8"/>
      <name val="Calibri"/>
      <family val="2"/>
    </font>
    <font>
      <sz val="26"/>
      <name val="Calibri"/>
      <family val="2"/>
    </font>
    <font>
      <sz val="26"/>
      <color theme="1"/>
      <name val="Calibri"/>
      <family val="2"/>
      <scheme val="minor"/>
    </font>
    <font>
      <sz val="26"/>
      <name val="Calibri"/>
      <family val="2"/>
      <scheme val="minor"/>
    </font>
    <font>
      <b/>
      <sz val="26"/>
      <name val="Calibri"/>
      <family val="2"/>
      <scheme val="minor"/>
    </font>
    <font>
      <i/>
      <u/>
      <sz val="26"/>
      <color theme="1"/>
      <name val="Calibri"/>
      <family val="2"/>
      <scheme val="minor"/>
    </font>
    <font>
      <b/>
      <i/>
      <u/>
      <sz val="26"/>
      <color indexed="8"/>
      <name val="Calibri"/>
      <family val="2"/>
    </font>
    <font>
      <b/>
      <i/>
      <sz val="30"/>
      <color indexed="8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30"/>
      <color theme="1"/>
      <name val="Calibri"/>
      <family val="2"/>
      <scheme val="minor"/>
    </font>
    <font>
      <b/>
      <sz val="26"/>
      <color rgb="FFFF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44" fontId="1" fillId="0" borderId="0" xfId="3" applyFont="1" applyFill="1" applyBorder="1" applyAlignment="1">
      <alignment vertical="center"/>
    </xf>
    <xf numFmtId="44" fontId="0" fillId="0" borderId="0" xfId="0" applyNumberFormat="1" applyFill="1" applyBorder="1" applyAlignment="1">
      <alignment vertical="center"/>
    </xf>
    <xf numFmtId="9" fontId="1" fillId="0" borderId="0" xfId="2" applyFont="1" applyFill="1" applyBorder="1" applyAlignment="1">
      <alignment horizontal="left" vertical="center"/>
    </xf>
    <xf numFmtId="164" fontId="1" fillId="0" borderId="0" xfId="2" applyNumberFormat="1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/>
    </xf>
    <xf numFmtId="44" fontId="0" fillId="0" borderId="0" xfId="3" applyFont="1" applyFill="1" applyBorder="1" applyAlignment="1">
      <alignment horizontal="right" vertical="center"/>
    </xf>
    <xf numFmtId="44" fontId="0" fillId="0" borderId="0" xfId="0" applyNumberFormat="1" applyFill="1" applyBorder="1" applyAlignment="1">
      <alignment horizontal="center" vertical="center"/>
    </xf>
    <xf numFmtId="43" fontId="2" fillId="0" borderId="0" xfId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44" fontId="5" fillId="0" borderId="0" xfId="0" applyNumberFormat="1" applyFont="1" applyFill="1" applyBorder="1" applyAlignment="1">
      <alignment vertical="center"/>
    </xf>
    <xf numFmtId="44" fontId="5" fillId="0" borderId="7" xfId="3" applyFont="1" applyBorder="1" applyAlignment="1">
      <alignment vertical="center"/>
    </xf>
    <xf numFmtId="44" fontId="5" fillId="0" borderId="8" xfId="3" applyFont="1" applyBorder="1" applyAlignment="1">
      <alignment vertical="center"/>
    </xf>
    <xf numFmtId="44" fontId="5" fillId="0" borderId="9" xfId="3" applyFont="1" applyBorder="1" applyAlignment="1">
      <alignment vertical="center"/>
    </xf>
    <xf numFmtId="44" fontId="5" fillId="0" borderId="10" xfId="3" applyFont="1" applyBorder="1" applyAlignment="1">
      <alignment vertical="center"/>
    </xf>
    <xf numFmtId="44" fontId="5" fillId="0" borderId="11" xfId="3" applyFont="1" applyBorder="1" applyAlignment="1">
      <alignment vertical="center"/>
    </xf>
    <xf numFmtId="44" fontId="5" fillId="0" borderId="12" xfId="3" applyFont="1" applyBorder="1" applyAlignment="1">
      <alignment vertical="center"/>
    </xf>
    <xf numFmtId="44" fontId="5" fillId="0" borderId="13" xfId="3" applyFont="1" applyBorder="1" applyAlignment="1">
      <alignment vertical="center"/>
    </xf>
    <xf numFmtId="44" fontId="5" fillId="0" borderId="14" xfId="3" applyFont="1" applyBorder="1" applyAlignment="1">
      <alignment vertical="center"/>
    </xf>
    <xf numFmtId="44" fontId="5" fillId="0" borderId="15" xfId="3" applyFont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5" fillId="0" borderId="19" xfId="0" applyFont="1" applyBorder="1" applyAlignment="1">
      <alignment vertical="center"/>
    </xf>
    <xf numFmtId="43" fontId="9" fillId="0" borderId="0" xfId="1" applyFont="1" applyFill="1" applyBorder="1" applyAlignment="1">
      <alignment horizontal="center" vertical="center"/>
    </xf>
    <xf numFmtId="0" fontId="5" fillId="0" borderId="21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44" fontId="5" fillId="0" borderId="5" xfId="3" applyFont="1" applyBorder="1" applyAlignment="1">
      <alignment vertical="center"/>
    </xf>
    <xf numFmtId="44" fontId="5" fillId="0" borderId="4" xfId="3" applyFont="1" applyBorder="1" applyAlignment="1">
      <alignment vertical="center"/>
    </xf>
    <xf numFmtId="44" fontId="5" fillId="0" borderId="6" xfId="3" applyFont="1" applyBorder="1" applyAlignment="1">
      <alignment vertical="center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44" fontId="9" fillId="0" borderId="7" xfId="0" applyNumberFormat="1" applyFont="1" applyBorder="1" applyAlignment="1">
      <alignment horizontal="center" vertical="center"/>
    </xf>
    <xf numFmtId="44" fontId="9" fillId="0" borderId="8" xfId="3" applyFont="1" applyBorder="1" applyAlignment="1">
      <alignment vertical="center"/>
    </xf>
    <xf numFmtId="44" fontId="9" fillId="0" borderId="9" xfId="3" applyFont="1" applyBorder="1" applyAlignment="1">
      <alignment vertical="center"/>
    </xf>
    <xf numFmtId="44" fontId="9" fillId="0" borderId="10" xfId="0" applyNumberFormat="1" applyFont="1" applyBorder="1" applyAlignment="1">
      <alignment horizontal="center" vertical="center"/>
    </xf>
    <xf numFmtId="44" fontId="9" fillId="0" borderId="11" xfId="3" applyFont="1" applyBorder="1" applyAlignment="1">
      <alignment vertical="center"/>
    </xf>
    <xf numFmtId="44" fontId="9" fillId="0" borderId="12" xfId="3" applyFont="1" applyBorder="1" applyAlignment="1">
      <alignment vertical="center"/>
    </xf>
    <xf numFmtId="44" fontId="9" fillId="0" borderId="13" xfId="0" applyNumberFormat="1" applyFont="1" applyBorder="1" applyAlignment="1">
      <alignment horizontal="center" vertical="center"/>
    </xf>
    <xf numFmtId="44" fontId="9" fillId="0" borderId="14" xfId="3" applyFont="1" applyBorder="1" applyAlignment="1">
      <alignment vertical="center"/>
    </xf>
    <xf numFmtId="44" fontId="9" fillId="0" borderId="15" xfId="3" applyFont="1" applyBorder="1" applyAlignment="1">
      <alignment vertical="center"/>
    </xf>
    <xf numFmtId="0" fontId="12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vertical="center"/>
    </xf>
    <xf numFmtId="44" fontId="13" fillId="0" borderId="0" xfId="3" applyFont="1" applyFill="1" applyBorder="1" applyAlignment="1">
      <alignment vertical="center"/>
    </xf>
    <xf numFmtId="44" fontId="12" fillId="0" borderId="0" xfId="3" applyFont="1" applyFill="1" applyBorder="1" applyAlignment="1">
      <alignment horizontal="right" vertical="center"/>
    </xf>
    <xf numFmtId="9" fontId="13" fillId="0" borderId="0" xfId="2" applyFont="1" applyFill="1" applyBorder="1" applyAlignment="1">
      <alignment horizontal="left" vertical="center"/>
    </xf>
    <xf numFmtId="44" fontId="12" fillId="0" borderId="0" xfId="0" applyNumberFormat="1" applyFont="1" applyFill="1" applyBorder="1" applyAlignment="1">
      <alignment horizontal="center" vertical="center"/>
    </xf>
    <xf numFmtId="164" fontId="13" fillId="0" borderId="0" xfId="2" applyNumberFormat="1" applyFont="1" applyFill="1" applyBorder="1" applyAlignment="1">
      <alignment horizontal="left" vertical="center"/>
    </xf>
    <xf numFmtId="44" fontId="12" fillId="0" borderId="0" xfId="0" applyNumberFormat="1" applyFont="1" applyFill="1" applyBorder="1" applyAlignment="1">
      <alignment vertical="center"/>
    </xf>
    <xf numFmtId="43" fontId="14" fillId="0" borderId="0" xfId="1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18" fillId="2" borderId="5" xfId="0" applyFont="1" applyFill="1" applyBorder="1" applyAlignment="1">
      <alignment horizontal="center" vertical="center" wrapText="1"/>
    </xf>
    <xf numFmtId="44" fontId="18" fillId="2" borderId="8" xfId="3" applyFont="1" applyFill="1" applyBorder="1" applyAlignment="1">
      <alignment vertical="center"/>
    </xf>
    <xf numFmtId="44" fontId="18" fillId="2" borderId="11" xfId="3" applyFont="1" applyFill="1" applyBorder="1" applyAlignment="1">
      <alignment vertical="center"/>
    </xf>
    <xf numFmtId="44" fontId="18" fillId="2" borderId="14" xfId="3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8" fillId="2" borderId="41" xfId="0" applyFont="1" applyFill="1" applyBorder="1" applyAlignment="1">
      <alignment horizontal="center" vertical="center" wrapText="1"/>
    </xf>
    <xf numFmtId="0" fontId="18" fillId="2" borderId="42" xfId="0" applyFont="1" applyFill="1" applyBorder="1" applyAlignment="1">
      <alignment horizontal="center" vertical="center" wrapText="1"/>
    </xf>
    <xf numFmtId="44" fontId="18" fillId="2" borderId="43" xfId="0" applyNumberFormat="1" applyFont="1" applyFill="1" applyBorder="1" applyAlignment="1">
      <alignment horizontal="center" vertical="center"/>
    </xf>
    <xf numFmtId="44" fontId="18" fillId="2" borderId="44" xfId="3" applyFont="1" applyFill="1" applyBorder="1" applyAlignment="1">
      <alignment vertical="center"/>
    </xf>
    <xf numFmtId="44" fontId="18" fillId="2" borderId="45" xfId="0" applyNumberFormat="1" applyFont="1" applyFill="1" applyBorder="1" applyAlignment="1">
      <alignment horizontal="center" vertical="center"/>
    </xf>
    <xf numFmtId="44" fontId="18" fillId="2" borderId="46" xfId="3" applyFont="1" applyFill="1" applyBorder="1" applyAlignment="1">
      <alignment vertical="center"/>
    </xf>
    <xf numFmtId="44" fontId="18" fillId="2" borderId="47" xfId="0" applyNumberFormat="1" applyFont="1" applyFill="1" applyBorder="1" applyAlignment="1">
      <alignment horizontal="center" vertical="center"/>
    </xf>
    <xf numFmtId="44" fontId="18" fillId="2" borderId="48" xfId="3" applyFont="1" applyFill="1" applyBorder="1" applyAlignment="1">
      <alignment vertical="center"/>
    </xf>
    <xf numFmtId="44" fontId="18" fillId="2" borderId="49" xfId="0" applyNumberFormat="1" applyFont="1" applyFill="1" applyBorder="1" applyAlignment="1">
      <alignment horizontal="center" vertical="center"/>
    </xf>
    <xf numFmtId="44" fontId="18" fillId="2" borderId="50" xfId="3" applyFont="1" applyFill="1" applyBorder="1" applyAlignment="1">
      <alignment vertical="center"/>
    </xf>
    <xf numFmtId="44" fontId="18" fillId="2" borderId="51" xfId="3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0" fillId="0" borderId="0" xfId="0" applyAlignment="1">
      <alignment vertical="center"/>
    </xf>
    <xf numFmtId="44" fontId="19" fillId="0" borderId="0" xfId="3" applyFont="1" applyFill="1" applyBorder="1" applyAlignment="1">
      <alignment horizontal="right" vertical="center"/>
    </xf>
    <xf numFmtId="9" fontId="16" fillId="0" borderId="0" xfId="2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44" fontId="19" fillId="0" borderId="0" xfId="3" applyFont="1" applyFill="1" applyBorder="1" applyAlignment="1">
      <alignment horizontal="right" vertical="center"/>
    </xf>
    <xf numFmtId="9" fontId="16" fillId="0" borderId="0" xfId="2" applyFont="1" applyFill="1" applyBorder="1" applyAlignment="1">
      <alignment horizontal="left" vertical="center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44" fontId="5" fillId="0" borderId="0" xfId="3" applyFont="1" applyBorder="1" applyAlignment="1">
      <alignment vertical="center"/>
    </xf>
    <xf numFmtId="44" fontId="16" fillId="0" borderId="0" xfId="3" applyFont="1" applyFill="1" applyBorder="1" applyAlignment="1">
      <alignment horizontal="right" vertical="center"/>
    </xf>
    <xf numFmtId="9" fontId="19" fillId="0" borderId="0" xfId="2" applyFont="1" applyFill="1" applyBorder="1" applyAlignment="1">
      <alignment horizontal="left" vertical="center"/>
    </xf>
    <xf numFmtId="44" fontId="9" fillId="0" borderId="0" xfId="0" applyNumberFormat="1" applyFont="1" applyBorder="1" applyAlignment="1">
      <alignment horizontal="center" vertical="center"/>
    </xf>
    <xf numFmtId="44" fontId="9" fillId="0" borderId="0" xfId="3" applyFont="1" applyBorder="1" applyAlignment="1">
      <alignment vertical="center"/>
    </xf>
    <xf numFmtId="44" fontId="18" fillId="0" borderId="0" xfId="0" applyNumberFormat="1" applyFont="1" applyFill="1" applyBorder="1" applyAlignment="1">
      <alignment horizontal="center" vertical="center"/>
    </xf>
    <xf numFmtId="44" fontId="18" fillId="0" borderId="0" xfId="3" applyFont="1" applyFill="1" applyBorder="1" applyAlignment="1">
      <alignment vertical="center"/>
    </xf>
    <xf numFmtId="0" fontId="26" fillId="0" borderId="0" xfId="0" applyFont="1" applyAlignment="1">
      <alignment vertical="center"/>
    </xf>
    <xf numFmtId="0" fontId="26" fillId="0" borderId="0" xfId="0" applyFont="1" applyBorder="1" applyAlignment="1">
      <alignment vertical="center"/>
    </xf>
    <xf numFmtId="0" fontId="27" fillId="0" borderId="0" xfId="0" applyFont="1" applyBorder="1" applyAlignment="1">
      <alignment horizontal="center" vertical="center"/>
    </xf>
    <xf numFmtId="0" fontId="17" fillId="0" borderId="54" xfId="0" applyFont="1" applyFill="1" applyBorder="1" applyAlignment="1">
      <alignment horizontal="center" vertical="center" wrapText="1"/>
    </xf>
    <xf numFmtId="0" fontId="17" fillId="0" borderId="52" xfId="0" applyFont="1" applyFill="1" applyBorder="1" applyAlignment="1">
      <alignment horizontal="center" vertical="center" wrapText="1"/>
    </xf>
    <xf numFmtId="0" fontId="17" fillId="0" borderId="53" xfId="0" applyFont="1" applyFill="1" applyBorder="1" applyAlignment="1">
      <alignment horizontal="center" vertical="center" wrapText="1"/>
    </xf>
    <xf numFmtId="44" fontId="17" fillId="3" borderId="55" xfId="3" applyFont="1" applyFill="1" applyBorder="1" applyAlignment="1">
      <alignment horizontal="center" vertical="center"/>
    </xf>
    <xf numFmtId="44" fontId="17" fillId="3" borderId="56" xfId="3" applyFont="1" applyFill="1" applyBorder="1" applyAlignment="1">
      <alignment horizontal="center" vertical="center"/>
    </xf>
    <xf numFmtId="44" fontId="17" fillId="3" borderId="57" xfId="3" applyFont="1" applyFill="1" applyBorder="1" applyAlignment="1">
      <alignment horizontal="center" vertical="center"/>
    </xf>
    <xf numFmtId="0" fontId="17" fillId="0" borderId="20" xfId="0" applyFont="1" applyBorder="1" applyAlignment="1">
      <alignment vertical="center"/>
    </xf>
    <xf numFmtId="44" fontId="29" fillId="2" borderId="43" xfId="0" applyNumberFormat="1" applyFont="1" applyFill="1" applyBorder="1" applyAlignment="1">
      <alignment horizontal="center" vertical="center"/>
    </xf>
    <xf numFmtId="44" fontId="29" fillId="2" borderId="8" xfId="3" applyFont="1" applyFill="1" applyBorder="1" applyAlignment="1">
      <alignment vertical="center"/>
    </xf>
    <xf numFmtId="44" fontId="29" fillId="2" borderId="44" xfId="3" applyFont="1" applyFill="1" applyBorder="1" applyAlignment="1">
      <alignment vertical="center"/>
    </xf>
    <xf numFmtId="0" fontId="17" fillId="0" borderId="28" xfId="0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7" fillId="0" borderId="2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44" fontId="28" fillId="0" borderId="7" xfId="0" applyNumberFormat="1" applyFont="1" applyFill="1" applyBorder="1" applyAlignment="1">
      <alignment horizontal="center" vertical="center"/>
    </xf>
    <xf numFmtId="44" fontId="28" fillId="0" borderId="13" xfId="0" applyNumberFormat="1" applyFont="1" applyFill="1" applyBorder="1" applyAlignment="1">
      <alignment horizontal="center" vertical="center"/>
    </xf>
    <xf numFmtId="44" fontId="28" fillId="0" borderId="8" xfId="0" applyNumberFormat="1" applyFont="1" applyFill="1" applyBorder="1" applyAlignment="1">
      <alignment horizontal="center" vertical="center"/>
    </xf>
    <xf numFmtId="44" fontId="28" fillId="0" borderId="14" xfId="0" applyNumberFormat="1" applyFont="1" applyFill="1" applyBorder="1" applyAlignment="1">
      <alignment horizontal="center" vertical="center"/>
    </xf>
    <xf numFmtId="44" fontId="28" fillId="0" borderId="9" xfId="0" applyNumberFormat="1" applyFont="1" applyFill="1" applyBorder="1" applyAlignment="1">
      <alignment horizontal="center" vertical="center"/>
    </xf>
    <xf numFmtId="44" fontId="28" fillId="0" borderId="15" xfId="0" applyNumberFormat="1" applyFont="1" applyFill="1" applyBorder="1" applyAlignment="1">
      <alignment horizontal="center" vertical="center"/>
    </xf>
    <xf numFmtId="0" fontId="17" fillId="0" borderId="28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center" vertical="center" wrapText="1"/>
    </xf>
    <xf numFmtId="0" fontId="17" fillId="0" borderId="29" xfId="0" applyFont="1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17" fillId="0" borderId="37" xfId="0" applyFont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/>
    </xf>
    <xf numFmtId="0" fontId="17" fillId="0" borderId="30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37" xfId="0" applyFont="1" applyFill="1" applyBorder="1" applyAlignment="1">
      <alignment horizontal="center" vertical="center" wrapText="1"/>
    </xf>
    <xf numFmtId="0" fontId="17" fillId="2" borderId="38" xfId="0" applyFont="1" applyFill="1" applyBorder="1" applyAlignment="1">
      <alignment horizontal="center" vertical="center" wrapText="1"/>
    </xf>
    <xf numFmtId="0" fontId="17" fillId="2" borderId="39" xfId="0" applyFont="1" applyFill="1" applyBorder="1" applyAlignment="1">
      <alignment horizontal="center" vertical="center" wrapText="1"/>
    </xf>
    <xf numFmtId="0" fontId="17" fillId="2" borderId="4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30" xfId="0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44" fontId="16" fillId="0" borderId="28" xfId="3" applyFont="1" applyFill="1" applyBorder="1" applyAlignment="1">
      <alignment horizontal="right" vertical="center"/>
    </xf>
    <xf numFmtId="44" fontId="16" fillId="0" borderId="20" xfId="3" applyFont="1" applyFill="1" applyBorder="1" applyAlignment="1">
      <alignment horizontal="right" vertical="center"/>
    </xf>
    <xf numFmtId="44" fontId="16" fillId="0" borderId="26" xfId="3" applyFont="1" applyFill="1" applyBorder="1" applyAlignment="1">
      <alignment horizontal="right" vertical="center"/>
    </xf>
    <xf numFmtId="0" fontId="5" fillId="0" borderId="3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20" fillId="3" borderId="20" xfId="0" applyFont="1" applyFill="1" applyBorder="1" applyAlignment="1">
      <alignment horizontal="center" vertical="center"/>
    </xf>
    <xf numFmtId="0" fontId="20" fillId="3" borderId="0" xfId="0" applyFont="1" applyFill="1" applyBorder="1" applyAlignment="1">
      <alignment horizontal="center" vertical="center"/>
    </xf>
    <xf numFmtId="44" fontId="19" fillId="0" borderId="34" xfId="3" applyFont="1" applyFill="1" applyBorder="1" applyAlignment="1">
      <alignment horizontal="right" vertical="center"/>
    </xf>
    <xf numFmtId="44" fontId="19" fillId="0" borderId="0" xfId="3" applyFont="1" applyFill="1" applyBorder="1" applyAlignment="1">
      <alignment horizontal="right" vertical="center"/>
    </xf>
    <xf numFmtId="44" fontId="19" fillId="0" borderId="37" xfId="3" applyFont="1" applyFill="1" applyBorder="1" applyAlignment="1">
      <alignment horizontal="right" vertical="center"/>
    </xf>
    <xf numFmtId="9" fontId="19" fillId="0" borderId="29" xfId="2" applyFont="1" applyFill="1" applyBorder="1" applyAlignment="1">
      <alignment horizontal="left" vertical="center"/>
    </xf>
    <xf numFmtId="9" fontId="19" fillId="0" borderId="30" xfId="2" applyFont="1" applyFill="1" applyBorder="1" applyAlignment="1">
      <alignment horizontal="left" vertical="center"/>
    </xf>
    <xf numFmtId="9" fontId="19" fillId="0" borderId="27" xfId="2" applyFont="1" applyFill="1" applyBorder="1" applyAlignment="1">
      <alignment horizontal="left" vertical="center"/>
    </xf>
    <xf numFmtId="9" fontId="16" fillId="0" borderId="34" xfId="2" applyFont="1" applyFill="1" applyBorder="1" applyAlignment="1">
      <alignment horizontal="left" vertical="center"/>
    </xf>
    <xf numFmtId="9" fontId="16" fillId="0" borderId="0" xfId="2" applyFont="1" applyFill="1" applyBorder="1" applyAlignment="1">
      <alignment horizontal="left" vertical="center"/>
    </xf>
    <xf numFmtId="9" fontId="16" fillId="0" borderId="37" xfId="2" applyFont="1" applyFill="1" applyBorder="1" applyAlignment="1">
      <alignment horizontal="left" vertical="center"/>
    </xf>
  </cellXfs>
  <cellStyles count="4">
    <cellStyle name="Migliaia" xfId="1" builtinId="3"/>
    <cellStyle name="Normale" xfId="0" builtinId="0"/>
    <cellStyle name="Percentuale" xfId="2" builtinId="5"/>
    <cellStyle name="Valuta" xfId="3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0"/>
  <sheetViews>
    <sheetView tabSelected="1" topLeftCell="A55" zoomScale="50" zoomScaleNormal="50" workbookViewId="0">
      <selection activeCell="R92" sqref="R92"/>
    </sheetView>
  </sheetViews>
  <sheetFormatPr defaultRowHeight="15" x14ac:dyDescent="0.25"/>
  <cols>
    <col min="1" max="1" width="41.28515625" style="3" bestFit="1" customWidth="1"/>
    <col min="2" max="2" width="40.140625" style="3" bestFit="1" customWidth="1"/>
    <col min="3" max="3" width="19.85546875" style="1" customWidth="1"/>
    <col min="4" max="4" width="29.5703125" style="1" bestFit="1" customWidth="1"/>
    <col min="5" max="5" width="28" style="1" bestFit="1" customWidth="1"/>
    <col min="6" max="6" width="19.85546875" style="1" customWidth="1"/>
    <col min="7" max="7" width="7.5703125" style="1" bestFit="1" customWidth="1"/>
    <col min="8" max="8" width="25.7109375" style="1" customWidth="1"/>
    <col min="9" max="9" width="36.85546875" style="2" customWidth="1"/>
    <col min="10" max="10" width="42.28515625" style="1" customWidth="1"/>
    <col min="11" max="11" width="37" style="1" customWidth="1"/>
    <col min="12" max="12" width="7.5703125" style="1" bestFit="1" customWidth="1"/>
    <col min="13" max="13" width="25.7109375" style="1" customWidth="1"/>
    <col min="14" max="14" width="31" style="1" bestFit="1" customWidth="1"/>
    <col min="15" max="15" width="29.85546875" style="1" bestFit="1" customWidth="1"/>
    <col min="16" max="16" width="27" style="1" bestFit="1" customWidth="1"/>
    <col min="17" max="18" width="17.28515625" style="1" customWidth="1"/>
    <col min="19" max="16384" width="9.140625" style="1"/>
  </cols>
  <sheetData>
    <row r="1" spans="1:18" ht="31.5" x14ac:dyDescent="0.25">
      <c r="A1" s="139" t="s">
        <v>26</v>
      </c>
      <c r="B1" s="140"/>
      <c r="C1" s="140"/>
      <c r="D1" s="140"/>
      <c r="E1" s="140"/>
      <c r="F1" s="140"/>
    </row>
    <row r="3" spans="1:18" ht="46.5" x14ac:dyDescent="0.25">
      <c r="A3" s="86" t="s">
        <v>21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2"/>
      <c r="R3" s="2"/>
    </row>
    <row r="4" spans="1:18" ht="15.75" thickBot="1" x14ac:dyDescent="0.3"/>
    <row r="5" spans="1:18" s="16" customFormat="1" ht="29.25" thickBot="1" x14ac:dyDescent="0.3">
      <c r="A5" s="149" t="s">
        <v>20</v>
      </c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1"/>
      <c r="Q5" s="30"/>
      <c r="R5" s="30"/>
    </row>
    <row r="6" spans="1:18" s="16" customFormat="1" ht="29.25" thickBot="1" x14ac:dyDescent="0.3">
      <c r="A6" s="152" t="s">
        <v>27</v>
      </c>
      <c r="B6" s="153"/>
      <c r="C6" s="153"/>
      <c r="D6" s="153"/>
      <c r="E6" s="153"/>
      <c r="F6" s="153"/>
      <c r="G6" s="153"/>
      <c r="H6" s="153"/>
      <c r="I6" s="154"/>
      <c r="J6" s="154"/>
      <c r="K6" s="154"/>
      <c r="L6" s="153"/>
      <c r="M6" s="153"/>
      <c r="N6" s="153"/>
      <c r="O6" s="153"/>
      <c r="P6" s="155"/>
      <c r="Q6" s="31"/>
      <c r="R6" s="31"/>
    </row>
    <row r="7" spans="1:18" s="16" customFormat="1" ht="34.5" customHeight="1" thickTop="1" x14ac:dyDescent="0.25">
      <c r="A7" s="143" t="s">
        <v>9</v>
      </c>
      <c r="B7" s="141" t="s">
        <v>7</v>
      </c>
      <c r="C7" s="145" t="s">
        <v>8</v>
      </c>
      <c r="D7" s="143" t="s">
        <v>22</v>
      </c>
      <c r="E7" s="147"/>
      <c r="F7" s="148"/>
      <c r="G7" s="156" t="s">
        <v>19</v>
      </c>
      <c r="H7" s="157"/>
      <c r="I7" s="160" t="s">
        <v>32</v>
      </c>
      <c r="J7" s="161"/>
      <c r="K7" s="162"/>
      <c r="L7" s="163" t="s">
        <v>23</v>
      </c>
      <c r="M7" s="164"/>
      <c r="N7" s="167" t="s">
        <v>24</v>
      </c>
      <c r="O7" s="168"/>
      <c r="P7" s="169"/>
      <c r="Q7" s="32"/>
      <c r="R7" s="30"/>
    </row>
    <row r="8" spans="1:18" s="16" customFormat="1" ht="96.75" customHeight="1" thickBot="1" x14ac:dyDescent="0.3">
      <c r="A8" s="144"/>
      <c r="B8" s="142"/>
      <c r="C8" s="146"/>
      <c r="D8" s="17" t="s">
        <v>16</v>
      </c>
      <c r="E8" s="18" t="s">
        <v>17</v>
      </c>
      <c r="F8" s="19" t="s">
        <v>18</v>
      </c>
      <c r="G8" s="158"/>
      <c r="H8" s="159"/>
      <c r="I8" s="74" t="s">
        <v>16</v>
      </c>
      <c r="J8" s="66" t="s">
        <v>17</v>
      </c>
      <c r="K8" s="75" t="s">
        <v>18</v>
      </c>
      <c r="L8" s="165"/>
      <c r="M8" s="166"/>
      <c r="N8" s="40" t="s">
        <v>16</v>
      </c>
      <c r="O8" s="41" t="s">
        <v>17</v>
      </c>
      <c r="P8" s="42" t="s">
        <v>18</v>
      </c>
      <c r="Q8" s="32"/>
      <c r="R8" s="30"/>
    </row>
    <row r="9" spans="1:18" s="16" customFormat="1" ht="33.75" x14ac:dyDescent="0.25">
      <c r="A9" s="170" t="s">
        <v>11</v>
      </c>
      <c r="B9" s="179" t="s">
        <v>0</v>
      </c>
      <c r="C9" s="33" t="s">
        <v>4</v>
      </c>
      <c r="D9" s="21">
        <v>8.77</v>
      </c>
      <c r="E9" s="22">
        <v>6.32</v>
      </c>
      <c r="F9" s="23">
        <f>D9+E9</f>
        <v>15.09</v>
      </c>
      <c r="G9" s="176" t="s">
        <v>10</v>
      </c>
      <c r="H9" s="190">
        <v>0.09</v>
      </c>
      <c r="I9" s="76">
        <f>D9+(D9*H$9)</f>
        <v>9.5593000000000004</v>
      </c>
      <c r="J9" s="67">
        <f>E9+(E9*H$9)</f>
        <v>6.8887999999999998</v>
      </c>
      <c r="K9" s="77">
        <f>I9+J9</f>
        <v>16.4481</v>
      </c>
      <c r="L9" s="184" t="s">
        <v>10</v>
      </c>
      <c r="M9" s="187">
        <v>0.21</v>
      </c>
      <c r="N9" s="43">
        <f>I9+(I9*M$9)</f>
        <v>11.566753</v>
      </c>
      <c r="O9" s="44">
        <f>J9+(J9*M$9)</f>
        <v>8.3354479999999995</v>
      </c>
      <c r="P9" s="45">
        <f>N9+O9</f>
        <v>19.902200999999998</v>
      </c>
      <c r="Q9" s="34"/>
      <c r="R9" s="20"/>
    </row>
    <row r="10" spans="1:18" s="16" customFormat="1" ht="33.75" x14ac:dyDescent="0.25">
      <c r="A10" s="171"/>
      <c r="B10" s="180"/>
      <c r="C10" s="35" t="s">
        <v>6</v>
      </c>
      <c r="D10" s="24">
        <v>5</v>
      </c>
      <c r="E10" s="25">
        <v>6.32</v>
      </c>
      <c r="F10" s="26">
        <f t="shared" ref="F10:F62" si="0">D10+E10</f>
        <v>11.32</v>
      </c>
      <c r="G10" s="177"/>
      <c r="H10" s="191"/>
      <c r="I10" s="78">
        <f t="shared" ref="I10:I61" si="1">D10+(D10*H$9)</f>
        <v>5.45</v>
      </c>
      <c r="J10" s="68">
        <f t="shared" ref="J10:J61" si="2">E10+(E10*H$9)</f>
        <v>6.8887999999999998</v>
      </c>
      <c r="K10" s="79">
        <f t="shared" ref="K10:K62" si="3">I10+J10</f>
        <v>12.338799999999999</v>
      </c>
      <c r="L10" s="185"/>
      <c r="M10" s="188"/>
      <c r="N10" s="46">
        <f t="shared" ref="N10:N61" si="4">I10+(I10*M$9)</f>
        <v>6.5945</v>
      </c>
      <c r="O10" s="47">
        <f t="shared" ref="O10:O17" si="5">J10+(J10*M$9)</f>
        <v>8.3354479999999995</v>
      </c>
      <c r="P10" s="48">
        <f t="shared" ref="P10:P62" si="6">N10+O10</f>
        <v>14.929948</v>
      </c>
      <c r="Q10" s="34"/>
      <c r="R10" s="20"/>
    </row>
    <row r="11" spans="1:18" s="16" customFormat="1" ht="34.5" thickBot="1" x14ac:dyDescent="0.3">
      <c r="A11" s="171"/>
      <c r="B11" s="181"/>
      <c r="C11" s="36" t="s">
        <v>5</v>
      </c>
      <c r="D11" s="27">
        <v>3.11</v>
      </c>
      <c r="E11" s="28">
        <v>6.32</v>
      </c>
      <c r="F11" s="29">
        <f t="shared" si="0"/>
        <v>9.43</v>
      </c>
      <c r="G11" s="177"/>
      <c r="H11" s="191"/>
      <c r="I11" s="80">
        <f t="shared" si="1"/>
        <v>3.3898999999999999</v>
      </c>
      <c r="J11" s="69">
        <f t="shared" si="2"/>
        <v>6.8887999999999998</v>
      </c>
      <c r="K11" s="81">
        <f t="shared" si="3"/>
        <v>10.278700000000001</v>
      </c>
      <c r="L11" s="185"/>
      <c r="M11" s="188"/>
      <c r="N11" s="49">
        <f t="shared" si="4"/>
        <v>4.1017789999999996</v>
      </c>
      <c r="O11" s="50">
        <f t="shared" si="5"/>
        <v>8.3354479999999995</v>
      </c>
      <c r="P11" s="51">
        <f t="shared" si="6"/>
        <v>12.437227</v>
      </c>
      <c r="Q11" s="34"/>
      <c r="R11" s="20"/>
    </row>
    <row r="12" spans="1:18" s="16" customFormat="1" ht="33.75" x14ac:dyDescent="0.25">
      <c r="A12" s="171"/>
      <c r="B12" s="173" t="s">
        <v>1</v>
      </c>
      <c r="C12" s="33" t="s">
        <v>4</v>
      </c>
      <c r="D12" s="21">
        <v>7.02</v>
      </c>
      <c r="E12" s="22">
        <v>5.0599999999999996</v>
      </c>
      <c r="F12" s="23">
        <f t="shared" si="0"/>
        <v>12.079999999999998</v>
      </c>
      <c r="G12" s="177"/>
      <c r="H12" s="191"/>
      <c r="I12" s="76">
        <f t="shared" si="1"/>
        <v>7.6517999999999997</v>
      </c>
      <c r="J12" s="67">
        <f t="shared" si="2"/>
        <v>5.5153999999999996</v>
      </c>
      <c r="K12" s="77">
        <f t="shared" si="3"/>
        <v>13.167199999999999</v>
      </c>
      <c r="L12" s="185"/>
      <c r="M12" s="188"/>
      <c r="N12" s="43">
        <f t="shared" si="4"/>
        <v>9.2586779999999997</v>
      </c>
      <c r="O12" s="44">
        <f t="shared" si="5"/>
        <v>6.6736339999999998</v>
      </c>
      <c r="P12" s="45">
        <f t="shared" si="6"/>
        <v>15.932312</v>
      </c>
      <c r="Q12" s="34"/>
      <c r="R12" s="20"/>
    </row>
    <row r="13" spans="1:18" s="16" customFormat="1" ht="33.75" x14ac:dyDescent="0.25">
      <c r="A13" s="171"/>
      <c r="B13" s="174"/>
      <c r="C13" s="35" t="s">
        <v>6</v>
      </c>
      <c r="D13" s="24">
        <v>4</v>
      </c>
      <c r="E13" s="25">
        <v>5.0599999999999996</v>
      </c>
      <c r="F13" s="26">
        <f t="shared" si="0"/>
        <v>9.0599999999999987</v>
      </c>
      <c r="G13" s="177"/>
      <c r="H13" s="191"/>
      <c r="I13" s="78">
        <f t="shared" si="1"/>
        <v>4.3600000000000003</v>
      </c>
      <c r="J13" s="68">
        <f t="shared" si="2"/>
        <v>5.5153999999999996</v>
      </c>
      <c r="K13" s="79">
        <f t="shared" si="3"/>
        <v>9.8753999999999991</v>
      </c>
      <c r="L13" s="185"/>
      <c r="M13" s="188"/>
      <c r="N13" s="46">
        <f t="shared" si="4"/>
        <v>5.2756000000000007</v>
      </c>
      <c r="O13" s="47">
        <f t="shared" si="5"/>
        <v>6.6736339999999998</v>
      </c>
      <c r="P13" s="48">
        <f t="shared" si="6"/>
        <v>11.949234000000001</v>
      </c>
      <c r="Q13" s="34"/>
      <c r="R13" s="20"/>
    </row>
    <row r="14" spans="1:18" s="16" customFormat="1" ht="34.5" thickBot="1" x14ac:dyDescent="0.3">
      <c r="A14" s="171"/>
      <c r="B14" s="175"/>
      <c r="C14" s="36" t="s">
        <v>5</v>
      </c>
      <c r="D14" s="27">
        <v>2.4900000000000002</v>
      </c>
      <c r="E14" s="28">
        <v>5.0599999999999996</v>
      </c>
      <c r="F14" s="29">
        <f t="shared" si="0"/>
        <v>7.55</v>
      </c>
      <c r="G14" s="177"/>
      <c r="H14" s="191"/>
      <c r="I14" s="80">
        <f t="shared" si="1"/>
        <v>2.7141000000000002</v>
      </c>
      <c r="J14" s="69">
        <f t="shared" si="2"/>
        <v>5.5153999999999996</v>
      </c>
      <c r="K14" s="81">
        <f t="shared" si="3"/>
        <v>8.2294999999999998</v>
      </c>
      <c r="L14" s="185"/>
      <c r="M14" s="188"/>
      <c r="N14" s="49">
        <f t="shared" si="4"/>
        <v>3.2840610000000003</v>
      </c>
      <c r="O14" s="50">
        <f t="shared" si="5"/>
        <v>6.6736339999999998</v>
      </c>
      <c r="P14" s="51">
        <f t="shared" si="6"/>
        <v>9.9576950000000011</v>
      </c>
      <c r="Q14" s="34"/>
      <c r="R14" s="20"/>
    </row>
    <row r="15" spans="1:18" s="16" customFormat="1" ht="33.75" x14ac:dyDescent="0.25">
      <c r="A15" s="171"/>
      <c r="B15" s="173" t="s">
        <v>2</v>
      </c>
      <c r="C15" s="33" t="s">
        <v>4</v>
      </c>
      <c r="D15" s="21">
        <v>10.53</v>
      </c>
      <c r="E15" s="22">
        <v>7.58</v>
      </c>
      <c r="F15" s="23">
        <f t="shared" si="0"/>
        <v>18.11</v>
      </c>
      <c r="G15" s="177"/>
      <c r="H15" s="191"/>
      <c r="I15" s="76">
        <f t="shared" si="1"/>
        <v>11.477699999999999</v>
      </c>
      <c r="J15" s="67">
        <f t="shared" si="2"/>
        <v>8.2622</v>
      </c>
      <c r="K15" s="77">
        <f t="shared" si="3"/>
        <v>19.739899999999999</v>
      </c>
      <c r="L15" s="185"/>
      <c r="M15" s="188"/>
      <c r="N15" s="43">
        <f t="shared" si="4"/>
        <v>13.888016999999998</v>
      </c>
      <c r="O15" s="44">
        <f t="shared" si="5"/>
        <v>9.9972619999999992</v>
      </c>
      <c r="P15" s="45">
        <f t="shared" si="6"/>
        <v>23.885278999999997</v>
      </c>
      <c r="Q15" s="34"/>
      <c r="R15" s="20"/>
    </row>
    <row r="16" spans="1:18" s="16" customFormat="1" ht="33.75" x14ac:dyDescent="0.25">
      <c r="A16" s="171"/>
      <c r="B16" s="174"/>
      <c r="C16" s="35" t="s">
        <v>6</v>
      </c>
      <c r="D16" s="24">
        <v>6</v>
      </c>
      <c r="E16" s="25">
        <v>7.58</v>
      </c>
      <c r="F16" s="26">
        <f t="shared" si="0"/>
        <v>13.58</v>
      </c>
      <c r="G16" s="177"/>
      <c r="H16" s="191"/>
      <c r="I16" s="78">
        <f t="shared" si="1"/>
        <v>6.54</v>
      </c>
      <c r="J16" s="68">
        <f t="shared" si="2"/>
        <v>8.2622</v>
      </c>
      <c r="K16" s="79">
        <f t="shared" si="3"/>
        <v>14.802199999999999</v>
      </c>
      <c r="L16" s="185"/>
      <c r="M16" s="188"/>
      <c r="N16" s="46">
        <f t="shared" si="4"/>
        <v>7.9134000000000002</v>
      </c>
      <c r="O16" s="47">
        <f t="shared" si="5"/>
        <v>9.9972619999999992</v>
      </c>
      <c r="P16" s="48">
        <f t="shared" si="6"/>
        <v>17.910661999999999</v>
      </c>
      <c r="Q16" s="34"/>
      <c r="R16" s="20"/>
    </row>
    <row r="17" spans="1:18" s="16" customFormat="1" ht="34.5" thickBot="1" x14ac:dyDescent="0.3">
      <c r="A17" s="171"/>
      <c r="B17" s="175"/>
      <c r="C17" s="36" t="s">
        <v>5</v>
      </c>
      <c r="D17" s="27">
        <v>3.74</v>
      </c>
      <c r="E17" s="28">
        <v>7.58</v>
      </c>
      <c r="F17" s="29">
        <f t="shared" si="0"/>
        <v>11.32</v>
      </c>
      <c r="G17" s="177"/>
      <c r="H17" s="191"/>
      <c r="I17" s="80">
        <f t="shared" si="1"/>
        <v>4.0766</v>
      </c>
      <c r="J17" s="69">
        <f t="shared" si="2"/>
        <v>8.2622</v>
      </c>
      <c r="K17" s="81">
        <f t="shared" si="3"/>
        <v>12.338799999999999</v>
      </c>
      <c r="L17" s="185"/>
      <c r="M17" s="188"/>
      <c r="N17" s="49">
        <f t="shared" si="4"/>
        <v>4.9326860000000003</v>
      </c>
      <c r="O17" s="50">
        <f t="shared" si="5"/>
        <v>9.9972619999999992</v>
      </c>
      <c r="P17" s="51">
        <f t="shared" si="6"/>
        <v>14.929948</v>
      </c>
      <c r="Q17" s="34"/>
      <c r="R17" s="20"/>
    </row>
    <row r="18" spans="1:18" s="16" customFormat="1" ht="33.75" x14ac:dyDescent="0.25">
      <c r="A18" s="171"/>
      <c r="B18" s="173" t="s">
        <v>12</v>
      </c>
      <c r="C18" s="33" t="s">
        <v>4</v>
      </c>
      <c r="D18" s="21">
        <v>8.77</v>
      </c>
      <c r="E18" s="22">
        <v>6.32</v>
      </c>
      <c r="F18" s="23">
        <f t="shared" si="0"/>
        <v>15.09</v>
      </c>
      <c r="G18" s="177"/>
      <c r="H18" s="191"/>
      <c r="I18" s="76">
        <f t="shared" si="1"/>
        <v>9.5593000000000004</v>
      </c>
      <c r="J18" s="67">
        <f>E18+(E18*H$9)</f>
        <v>6.8887999999999998</v>
      </c>
      <c r="K18" s="77">
        <f t="shared" si="3"/>
        <v>16.4481</v>
      </c>
      <c r="L18" s="185"/>
      <c r="M18" s="188"/>
      <c r="N18" s="43">
        <f t="shared" si="4"/>
        <v>11.566753</v>
      </c>
      <c r="O18" s="44">
        <f>J18+(J18*M$9)</f>
        <v>8.3354479999999995</v>
      </c>
      <c r="P18" s="45">
        <f t="shared" si="6"/>
        <v>19.902200999999998</v>
      </c>
      <c r="Q18" s="34"/>
      <c r="R18" s="20"/>
    </row>
    <row r="19" spans="1:18" s="16" customFormat="1" ht="33.75" x14ac:dyDescent="0.25">
      <c r="A19" s="171"/>
      <c r="B19" s="174"/>
      <c r="C19" s="35" t="s">
        <v>6</v>
      </c>
      <c r="D19" s="24">
        <v>5</v>
      </c>
      <c r="E19" s="25">
        <v>6.32</v>
      </c>
      <c r="F19" s="26">
        <f t="shared" si="0"/>
        <v>11.32</v>
      </c>
      <c r="G19" s="177"/>
      <c r="H19" s="191"/>
      <c r="I19" s="78">
        <f t="shared" si="1"/>
        <v>5.45</v>
      </c>
      <c r="J19" s="68">
        <f t="shared" si="2"/>
        <v>6.8887999999999998</v>
      </c>
      <c r="K19" s="79">
        <f t="shared" si="3"/>
        <v>12.338799999999999</v>
      </c>
      <c r="L19" s="185"/>
      <c r="M19" s="188"/>
      <c r="N19" s="46">
        <f t="shared" si="4"/>
        <v>6.5945</v>
      </c>
      <c r="O19" s="47">
        <f t="shared" ref="O19:O61" si="7">J19+(J19*M$9)</f>
        <v>8.3354479999999995</v>
      </c>
      <c r="P19" s="48">
        <f t="shared" si="6"/>
        <v>14.929948</v>
      </c>
      <c r="Q19" s="34"/>
      <c r="R19" s="20"/>
    </row>
    <row r="20" spans="1:18" s="16" customFormat="1" ht="34.5" thickBot="1" x14ac:dyDescent="0.3">
      <c r="A20" s="171"/>
      <c r="B20" s="175"/>
      <c r="C20" s="36" t="s">
        <v>5</v>
      </c>
      <c r="D20" s="27">
        <v>3.11</v>
      </c>
      <c r="E20" s="28">
        <v>6.32</v>
      </c>
      <c r="F20" s="29">
        <f t="shared" si="0"/>
        <v>9.43</v>
      </c>
      <c r="G20" s="177"/>
      <c r="H20" s="191"/>
      <c r="I20" s="80">
        <f t="shared" si="1"/>
        <v>3.3898999999999999</v>
      </c>
      <c r="J20" s="69">
        <f t="shared" si="2"/>
        <v>6.8887999999999998</v>
      </c>
      <c r="K20" s="81">
        <f t="shared" si="3"/>
        <v>10.278700000000001</v>
      </c>
      <c r="L20" s="185"/>
      <c r="M20" s="188"/>
      <c r="N20" s="49">
        <f t="shared" si="4"/>
        <v>4.1017789999999996</v>
      </c>
      <c r="O20" s="50">
        <f t="shared" si="7"/>
        <v>8.3354479999999995</v>
      </c>
      <c r="P20" s="51">
        <f t="shared" si="6"/>
        <v>12.437227</v>
      </c>
      <c r="Q20" s="34"/>
      <c r="R20" s="20"/>
    </row>
    <row r="21" spans="1:18" s="16" customFormat="1" ht="33.75" x14ac:dyDescent="0.25">
      <c r="A21" s="171"/>
      <c r="B21" s="173" t="s">
        <v>3</v>
      </c>
      <c r="C21" s="33" t="s">
        <v>4</v>
      </c>
      <c r="D21" s="21">
        <v>7.02</v>
      </c>
      <c r="E21" s="22">
        <v>5.0599999999999996</v>
      </c>
      <c r="F21" s="23">
        <f t="shared" si="0"/>
        <v>12.079999999999998</v>
      </c>
      <c r="G21" s="177"/>
      <c r="H21" s="191"/>
      <c r="I21" s="113">
        <f t="shared" si="1"/>
        <v>7.6517999999999997</v>
      </c>
      <c r="J21" s="114">
        <f t="shared" si="2"/>
        <v>5.5153999999999996</v>
      </c>
      <c r="K21" s="115">
        <f t="shared" si="3"/>
        <v>13.167199999999999</v>
      </c>
      <c r="L21" s="185"/>
      <c r="M21" s="188"/>
      <c r="N21" s="43">
        <f t="shared" si="4"/>
        <v>9.2586779999999997</v>
      </c>
      <c r="O21" s="44">
        <f t="shared" si="7"/>
        <v>6.6736339999999998</v>
      </c>
      <c r="P21" s="45">
        <f t="shared" si="6"/>
        <v>15.932312</v>
      </c>
      <c r="Q21" s="34"/>
      <c r="R21" s="20"/>
    </row>
    <row r="22" spans="1:18" s="16" customFormat="1" ht="33.75" x14ac:dyDescent="0.25">
      <c r="A22" s="171"/>
      <c r="B22" s="174"/>
      <c r="C22" s="35" t="s">
        <v>6</v>
      </c>
      <c r="D22" s="24">
        <v>4</v>
      </c>
      <c r="E22" s="25">
        <v>5.0599999999999996</v>
      </c>
      <c r="F22" s="26">
        <f t="shared" si="0"/>
        <v>9.0599999999999987</v>
      </c>
      <c r="G22" s="177"/>
      <c r="H22" s="191"/>
      <c r="I22" s="78">
        <f t="shared" si="1"/>
        <v>4.3600000000000003</v>
      </c>
      <c r="J22" s="68">
        <f t="shared" si="2"/>
        <v>5.5153999999999996</v>
      </c>
      <c r="K22" s="79">
        <f t="shared" si="3"/>
        <v>9.8753999999999991</v>
      </c>
      <c r="L22" s="185"/>
      <c r="M22" s="188"/>
      <c r="N22" s="46">
        <f t="shared" si="4"/>
        <v>5.2756000000000007</v>
      </c>
      <c r="O22" s="47">
        <f t="shared" si="7"/>
        <v>6.6736339999999998</v>
      </c>
      <c r="P22" s="48">
        <f t="shared" si="6"/>
        <v>11.949234000000001</v>
      </c>
      <c r="Q22" s="34"/>
      <c r="R22" s="20"/>
    </row>
    <row r="23" spans="1:18" s="16" customFormat="1" ht="34.5" thickBot="1" x14ac:dyDescent="0.3">
      <c r="A23" s="171"/>
      <c r="B23" s="175"/>
      <c r="C23" s="36" t="s">
        <v>5</v>
      </c>
      <c r="D23" s="27">
        <v>2.4900000000000002</v>
      </c>
      <c r="E23" s="28">
        <v>5.0599999999999996</v>
      </c>
      <c r="F23" s="29">
        <f t="shared" si="0"/>
        <v>7.55</v>
      </c>
      <c r="G23" s="177"/>
      <c r="H23" s="191"/>
      <c r="I23" s="80">
        <f t="shared" si="1"/>
        <v>2.7141000000000002</v>
      </c>
      <c r="J23" s="69">
        <f t="shared" si="2"/>
        <v>5.5153999999999996</v>
      </c>
      <c r="K23" s="81">
        <f t="shared" si="3"/>
        <v>8.2294999999999998</v>
      </c>
      <c r="L23" s="185"/>
      <c r="M23" s="188"/>
      <c r="N23" s="49">
        <f t="shared" si="4"/>
        <v>3.2840610000000003</v>
      </c>
      <c r="O23" s="50">
        <f t="shared" si="7"/>
        <v>6.6736339999999998</v>
      </c>
      <c r="P23" s="51">
        <f t="shared" si="6"/>
        <v>9.9576950000000011</v>
      </c>
      <c r="Q23" s="34"/>
      <c r="R23" s="20"/>
    </row>
    <row r="24" spans="1:18" s="16" customFormat="1" ht="33.75" x14ac:dyDescent="0.25">
      <c r="A24" s="171"/>
      <c r="B24" s="173" t="s">
        <v>13</v>
      </c>
      <c r="C24" s="33" t="s">
        <v>4</v>
      </c>
      <c r="D24" s="21">
        <v>8.77</v>
      </c>
      <c r="E24" s="22">
        <v>6.32</v>
      </c>
      <c r="F24" s="23">
        <f t="shared" si="0"/>
        <v>15.09</v>
      </c>
      <c r="G24" s="177"/>
      <c r="H24" s="191"/>
      <c r="I24" s="76">
        <f t="shared" si="1"/>
        <v>9.5593000000000004</v>
      </c>
      <c r="J24" s="67">
        <f t="shared" si="2"/>
        <v>6.8887999999999998</v>
      </c>
      <c r="K24" s="77">
        <f t="shared" si="3"/>
        <v>16.4481</v>
      </c>
      <c r="L24" s="185"/>
      <c r="M24" s="188"/>
      <c r="N24" s="43">
        <f t="shared" si="4"/>
        <v>11.566753</v>
      </c>
      <c r="O24" s="44">
        <f t="shared" si="7"/>
        <v>8.3354479999999995</v>
      </c>
      <c r="P24" s="45">
        <f t="shared" si="6"/>
        <v>19.902200999999998</v>
      </c>
      <c r="Q24" s="34"/>
      <c r="R24" s="20"/>
    </row>
    <row r="25" spans="1:18" s="16" customFormat="1" ht="33.75" x14ac:dyDescent="0.25">
      <c r="A25" s="171"/>
      <c r="B25" s="174"/>
      <c r="C25" s="35" t="s">
        <v>6</v>
      </c>
      <c r="D25" s="24">
        <v>5</v>
      </c>
      <c r="E25" s="25">
        <v>6.32</v>
      </c>
      <c r="F25" s="26">
        <f t="shared" si="0"/>
        <v>11.32</v>
      </c>
      <c r="G25" s="177"/>
      <c r="H25" s="191"/>
      <c r="I25" s="78">
        <f t="shared" si="1"/>
        <v>5.45</v>
      </c>
      <c r="J25" s="68">
        <f t="shared" si="2"/>
        <v>6.8887999999999998</v>
      </c>
      <c r="K25" s="79">
        <f t="shared" si="3"/>
        <v>12.338799999999999</v>
      </c>
      <c r="L25" s="185"/>
      <c r="M25" s="188"/>
      <c r="N25" s="46">
        <f t="shared" si="4"/>
        <v>6.5945</v>
      </c>
      <c r="O25" s="47">
        <f t="shared" si="7"/>
        <v>8.3354479999999995</v>
      </c>
      <c r="P25" s="48">
        <f t="shared" si="6"/>
        <v>14.929948</v>
      </c>
      <c r="Q25" s="34"/>
      <c r="R25" s="20"/>
    </row>
    <row r="26" spans="1:18" s="16" customFormat="1" ht="34.5" thickBot="1" x14ac:dyDescent="0.3">
      <c r="A26" s="172"/>
      <c r="B26" s="175"/>
      <c r="C26" s="36" t="s">
        <v>5</v>
      </c>
      <c r="D26" s="27">
        <v>3.11</v>
      </c>
      <c r="E26" s="28">
        <v>6.32</v>
      </c>
      <c r="F26" s="29">
        <f t="shared" si="0"/>
        <v>9.43</v>
      </c>
      <c r="G26" s="177"/>
      <c r="H26" s="191"/>
      <c r="I26" s="80">
        <f t="shared" si="1"/>
        <v>3.3898999999999999</v>
      </c>
      <c r="J26" s="69">
        <f t="shared" si="2"/>
        <v>6.8887999999999998</v>
      </c>
      <c r="K26" s="81">
        <f t="shared" si="3"/>
        <v>10.278700000000001</v>
      </c>
      <c r="L26" s="185"/>
      <c r="M26" s="188"/>
      <c r="N26" s="49">
        <f t="shared" si="4"/>
        <v>4.1017789999999996</v>
      </c>
      <c r="O26" s="50">
        <f t="shared" si="7"/>
        <v>8.3354479999999995</v>
      </c>
      <c r="P26" s="51">
        <f t="shared" si="6"/>
        <v>12.437227</v>
      </c>
      <c r="Q26" s="34"/>
      <c r="R26" s="20"/>
    </row>
    <row r="27" spans="1:18" s="16" customFormat="1" ht="33.75" x14ac:dyDescent="0.25">
      <c r="A27" s="170" t="s">
        <v>14</v>
      </c>
      <c r="B27" s="179" t="s">
        <v>0</v>
      </c>
      <c r="C27" s="33" t="s">
        <v>4</v>
      </c>
      <c r="D27" s="21">
        <v>23.17</v>
      </c>
      <c r="E27" s="22">
        <v>9.58</v>
      </c>
      <c r="F27" s="23">
        <f t="shared" si="0"/>
        <v>32.75</v>
      </c>
      <c r="G27" s="177"/>
      <c r="H27" s="191"/>
      <c r="I27" s="76">
        <f t="shared" si="1"/>
        <v>25.255300000000002</v>
      </c>
      <c r="J27" s="67">
        <f t="shared" si="2"/>
        <v>10.4422</v>
      </c>
      <c r="K27" s="77">
        <f t="shared" si="3"/>
        <v>35.697500000000005</v>
      </c>
      <c r="L27" s="185"/>
      <c r="M27" s="188"/>
      <c r="N27" s="43">
        <f t="shared" si="4"/>
        <v>30.558913000000004</v>
      </c>
      <c r="O27" s="44">
        <f t="shared" si="7"/>
        <v>12.635062</v>
      </c>
      <c r="P27" s="45">
        <f t="shared" si="6"/>
        <v>43.193975000000002</v>
      </c>
      <c r="Q27" s="34"/>
      <c r="R27" s="20"/>
    </row>
    <row r="28" spans="1:18" s="16" customFormat="1" ht="33.75" x14ac:dyDescent="0.25">
      <c r="A28" s="171"/>
      <c r="B28" s="180"/>
      <c r="C28" s="35" t="s">
        <v>6</v>
      </c>
      <c r="D28" s="24">
        <v>14.11</v>
      </c>
      <c r="E28" s="25">
        <v>9.58</v>
      </c>
      <c r="F28" s="26">
        <f t="shared" si="0"/>
        <v>23.689999999999998</v>
      </c>
      <c r="G28" s="177"/>
      <c r="H28" s="191"/>
      <c r="I28" s="78">
        <f t="shared" si="1"/>
        <v>15.379899999999999</v>
      </c>
      <c r="J28" s="68">
        <f t="shared" si="2"/>
        <v>10.4422</v>
      </c>
      <c r="K28" s="79">
        <f t="shared" si="3"/>
        <v>25.822099999999999</v>
      </c>
      <c r="L28" s="185"/>
      <c r="M28" s="188"/>
      <c r="N28" s="46">
        <f t="shared" si="4"/>
        <v>18.609679</v>
      </c>
      <c r="O28" s="47">
        <f t="shared" si="7"/>
        <v>12.635062</v>
      </c>
      <c r="P28" s="48">
        <f t="shared" si="6"/>
        <v>31.244740999999998</v>
      </c>
      <c r="Q28" s="34"/>
      <c r="R28" s="20"/>
    </row>
    <row r="29" spans="1:18" s="16" customFormat="1" ht="34.5" thickBot="1" x14ac:dyDescent="0.3">
      <c r="A29" s="171"/>
      <c r="B29" s="181"/>
      <c r="C29" s="36" t="s">
        <v>5</v>
      </c>
      <c r="D29" s="27">
        <v>7.02</v>
      </c>
      <c r="E29" s="28">
        <v>9.58</v>
      </c>
      <c r="F29" s="29">
        <f t="shared" si="0"/>
        <v>16.600000000000001</v>
      </c>
      <c r="G29" s="177"/>
      <c r="H29" s="191"/>
      <c r="I29" s="80">
        <f t="shared" si="1"/>
        <v>7.6517999999999997</v>
      </c>
      <c r="J29" s="69">
        <f t="shared" si="2"/>
        <v>10.4422</v>
      </c>
      <c r="K29" s="81">
        <f t="shared" si="3"/>
        <v>18.094000000000001</v>
      </c>
      <c r="L29" s="185"/>
      <c r="M29" s="188"/>
      <c r="N29" s="49">
        <f t="shared" si="4"/>
        <v>9.2586779999999997</v>
      </c>
      <c r="O29" s="50">
        <f t="shared" si="7"/>
        <v>12.635062</v>
      </c>
      <c r="P29" s="51">
        <f t="shared" si="6"/>
        <v>21.893740000000001</v>
      </c>
      <c r="Q29" s="34"/>
      <c r="R29" s="20"/>
    </row>
    <row r="30" spans="1:18" s="16" customFormat="1" ht="33.75" x14ac:dyDescent="0.25">
      <c r="A30" s="171"/>
      <c r="B30" s="173" t="s">
        <v>1</v>
      </c>
      <c r="C30" s="33" t="s">
        <v>4</v>
      </c>
      <c r="D30" s="21">
        <v>20.27</v>
      </c>
      <c r="E30" s="22">
        <v>8.39</v>
      </c>
      <c r="F30" s="23">
        <f t="shared" si="0"/>
        <v>28.66</v>
      </c>
      <c r="G30" s="177"/>
      <c r="H30" s="191"/>
      <c r="I30" s="76">
        <f t="shared" si="1"/>
        <v>22.0943</v>
      </c>
      <c r="J30" s="67">
        <f t="shared" si="2"/>
        <v>9.1451000000000011</v>
      </c>
      <c r="K30" s="77">
        <f t="shared" si="3"/>
        <v>31.239400000000003</v>
      </c>
      <c r="L30" s="185"/>
      <c r="M30" s="188"/>
      <c r="N30" s="43">
        <f t="shared" si="4"/>
        <v>26.734103000000001</v>
      </c>
      <c r="O30" s="44">
        <f t="shared" si="7"/>
        <v>11.065571000000002</v>
      </c>
      <c r="P30" s="45">
        <f t="shared" si="6"/>
        <v>37.799674000000003</v>
      </c>
      <c r="Q30" s="34"/>
      <c r="R30" s="20"/>
    </row>
    <row r="31" spans="1:18" s="16" customFormat="1" ht="33.75" x14ac:dyDescent="0.25">
      <c r="A31" s="171"/>
      <c r="B31" s="174"/>
      <c r="C31" s="35" t="s">
        <v>6</v>
      </c>
      <c r="D31" s="24">
        <v>12.35</v>
      </c>
      <c r="E31" s="25">
        <v>8.39</v>
      </c>
      <c r="F31" s="26">
        <f t="shared" si="0"/>
        <v>20.740000000000002</v>
      </c>
      <c r="G31" s="177"/>
      <c r="H31" s="191"/>
      <c r="I31" s="78">
        <f t="shared" si="1"/>
        <v>13.461499999999999</v>
      </c>
      <c r="J31" s="68">
        <f t="shared" si="2"/>
        <v>9.1451000000000011</v>
      </c>
      <c r="K31" s="79">
        <f t="shared" si="3"/>
        <v>22.6066</v>
      </c>
      <c r="L31" s="185"/>
      <c r="M31" s="188"/>
      <c r="N31" s="46">
        <f t="shared" si="4"/>
        <v>16.288415000000001</v>
      </c>
      <c r="O31" s="47">
        <f t="shared" si="7"/>
        <v>11.065571000000002</v>
      </c>
      <c r="P31" s="48">
        <f t="shared" si="6"/>
        <v>27.353986000000003</v>
      </c>
      <c r="Q31" s="34"/>
      <c r="R31" s="20"/>
    </row>
    <row r="32" spans="1:18" s="16" customFormat="1" ht="34.5" thickBot="1" x14ac:dyDescent="0.3">
      <c r="A32" s="171"/>
      <c r="B32" s="175"/>
      <c r="C32" s="36" t="s">
        <v>5</v>
      </c>
      <c r="D32" s="27">
        <v>6.14</v>
      </c>
      <c r="E32" s="28">
        <v>8.39</v>
      </c>
      <c r="F32" s="29">
        <f t="shared" si="0"/>
        <v>14.530000000000001</v>
      </c>
      <c r="G32" s="177"/>
      <c r="H32" s="191"/>
      <c r="I32" s="80">
        <f t="shared" si="1"/>
        <v>6.6925999999999997</v>
      </c>
      <c r="J32" s="69">
        <f t="shared" si="2"/>
        <v>9.1451000000000011</v>
      </c>
      <c r="K32" s="81">
        <f t="shared" si="3"/>
        <v>15.837700000000002</v>
      </c>
      <c r="L32" s="185"/>
      <c r="M32" s="188"/>
      <c r="N32" s="49">
        <f t="shared" si="4"/>
        <v>8.0980460000000001</v>
      </c>
      <c r="O32" s="50">
        <f t="shared" si="7"/>
        <v>11.065571000000002</v>
      </c>
      <c r="P32" s="51">
        <f t="shared" si="6"/>
        <v>19.163617000000002</v>
      </c>
      <c r="Q32" s="34"/>
      <c r="R32" s="20"/>
    </row>
    <row r="33" spans="1:18" s="16" customFormat="1" ht="33.75" x14ac:dyDescent="0.25">
      <c r="A33" s="171"/>
      <c r="B33" s="173" t="s">
        <v>2</v>
      </c>
      <c r="C33" s="33" t="s">
        <v>4</v>
      </c>
      <c r="D33" s="21">
        <v>23.17</v>
      </c>
      <c r="E33" s="22">
        <v>9.58</v>
      </c>
      <c r="F33" s="23">
        <f t="shared" si="0"/>
        <v>32.75</v>
      </c>
      <c r="G33" s="177"/>
      <c r="H33" s="191"/>
      <c r="I33" s="76">
        <f t="shared" si="1"/>
        <v>25.255300000000002</v>
      </c>
      <c r="J33" s="67">
        <f t="shared" si="2"/>
        <v>10.4422</v>
      </c>
      <c r="K33" s="77">
        <f t="shared" si="3"/>
        <v>35.697500000000005</v>
      </c>
      <c r="L33" s="185"/>
      <c r="M33" s="188"/>
      <c r="N33" s="43">
        <f t="shared" si="4"/>
        <v>30.558913000000004</v>
      </c>
      <c r="O33" s="44">
        <f t="shared" si="7"/>
        <v>12.635062</v>
      </c>
      <c r="P33" s="45">
        <f t="shared" si="6"/>
        <v>43.193975000000002</v>
      </c>
      <c r="Q33" s="34"/>
      <c r="R33" s="20"/>
    </row>
    <row r="34" spans="1:18" s="16" customFormat="1" ht="33.75" x14ac:dyDescent="0.25">
      <c r="A34" s="171"/>
      <c r="B34" s="174"/>
      <c r="C34" s="35" t="s">
        <v>6</v>
      </c>
      <c r="D34" s="24">
        <v>14.11</v>
      </c>
      <c r="E34" s="25">
        <v>9.58</v>
      </c>
      <c r="F34" s="26">
        <f t="shared" si="0"/>
        <v>23.689999999999998</v>
      </c>
      <c r="G34" s="177"/>
      <c r="H34" s="191"/>
      <c r="I34" s="78">
        <f t="shared" si="1"/>
        <v>15.379899999999999</v>
      </c>
      <c r="J34" s="68">
        <f t="shared" si="2"/>
        <v>10.4422</v>
      </c>
      <c r="K34" s="79">
        <f t="shared" si="3"/>
        <v>25.822099999999999</v>
      </c>
      <c r="L34" s="185"/>
      <c r="M34" s="188"/>
      <c r="N34" s="46">
        <f t="shared" si="4"/>
        <v>18.609679</v>
      </c>
      <c r="O34" s="47">
        <f t="shared" si="7"/>
        <v>12.635062</v>
      </c>
      <c r="P34" s="48">
        <f t="shared" si="6"/>
        <v>31.244740999999998</v>
      </c>
      <c r="Q34" s="34"/>
      <c r="R34" s="20"/>
    </row>
    <row r="35" spans="1:18" s="16" customFormat="1" ht="34.5" thickBot="1" x14ac:dyDescent="0.3">
      <c r="A35" s="171"/>
      <c r="B35" s="175"/>
      <c r="C35" s="36" t="s">
        <v>5</v>
      </c>
      <c r="D35" s="27">
        <v>7.02</v>
      </c>
      <c r="E35" s="28">
        <v>9.58</v>
      </c>
      <c r="F35" s="29">
        <f t="shared" si="0"/>
        <v>16.600000000000001</v>
      </c>
      <c r="G35" s="177"/>
      <c r="H35" s="191"/>
      <c r="I35" s="80">
        <f t="shared" si="1"/>
        <v>7.6517999999999997</v>
      </c>
      <c r="J35" s="69">
        <f t="shared" si="2"/>
        <v>10.4422</v>
      </c>
      <c r="K35" s="81">
        <f t="shared" si="3"/>
        <v>18.094000000000001</v>
      </c>
      <c r="L35" s="185"/>
      <c r="M35" s="188"/>
      <c r="N35" s="49">
        <f t="shared" si="4"/>
        <v>9.2586779999999997</v>
      </c>
      <c r="O35" s="50">
        <f t="shared" si="7"/>
        <v>12.635062</v>
      </c>
      <c r="P35" s="51">
        <f t="shared" si="6"/>
        <v>21.893740000000001</v>
      </c>
      <c r="Q35" s="34"/>
      <c r="R35" s="20"/>
    </row>
    <row r="36" spans="1:18" s="16" customFormat="1" ht="33.75" x14ac:dyDescent="0.25">
      <c r="A36" s="171"/>
      <c r="B36" s="173" t="s">
        <v>12</v>
      </c>
      <c r="C36" s="33" t="s">
        <v>4</v>
      </c>
      <c r="D36" s="21">
        <v>28.96</v>
      </c>
      <c r="E36" s="22">
        <v>11.98</v>
      </c>
      <c r="F36" s="23">
        <f t="shared" si="0"/>
        <v>40.94</v>
      </c>
      <c r="G36" s="177"/>
      <c r="H36" s="191"/>
      <c r="I36" s="76">
        <f t="shared" si="1"/>
        <v>31.566400000000002</v>
      </c>
      <c r="J36" s="67">
        <f t="shared" si="2"/>
        <v>13.058200000000001</v>
      </c>
      <c r="K36" s="77">
        <f t="shared" si="3"/>
        <v>44.624600000000001</v>
      </c>
      <c r="L36" s="185"/>
      <c r="M36" s="188"/>
      <c r="N36" s="43">
        <f t="shared" si="4"/>
        <v>38.195343999999999</v>
      </c>
      <c r="O36" s="44">
        <f t="shared" si="7"/>
        <v>15.800422000000001</v>
      </c>
      <c r="P36" s="45">
        <f t="shared" si="6"/>
        <v>53.995766000000003</v>
      </c>
      <c r="Q36" s="34"/>
      <c r="R36" s="20"/>
    </row>
    <row r="37" spans="1:18" s="16" customFormat="1" ht="33.75" x14ac:dyDescent="0.25">
      <c r="A37" s="171"/>
      <c r="B37" s="174"/>
      <c r="C37" s="35" t="s">
        <v>6</v>
      </c>
      <c r="D37" s="24">
        <v>17.64</v>
      </c>
      <c r="E37" s="25">
        <v>11.98</v>
      </c>
      <c r="F37" s="26">
        <f t="shared" si="0"/>
        <v>29.62</v>
      </c>
      <c r="G37" s="177"/>
      <c r="H37" s="191"/>
      <c r="I37" s="78">
        <f t="shared" si="1"/>
        <v>19.227599999999999</v>
      </c>
      <c r="J37" s="68">
        <f t="shared" si="2"/>
        <v>13.058200000000001</v>
      </c>
      <c r="K37" s="79">
        <f t="shared" si="3"/>
        <v>32.285800000000002</v>
      </c>
      <c r="L37" s="185"/>
      <c r="M37" s="188"/>
      <c r="N37" s="46">
        <f t="shared" si="4"/>
        <v>23.265395999999999</v>
      </c>
      <c r="O37" s="47">
        <f t="shared" si="7"/>
        <v>15.800422000000001</v>
      </c>
      <c r="P37" s="48">
        <f t="shared" si="6"/>
        <v>39.065818</v>
      </c>
      <c r="Q37" s="34"/>
      <c r="R37" s="20"/>
    </row>
    <row r="38" spans="1:18" s="16" customFormat="1" ht="34.5" thickBot="1" x14ac:dyDescent="0.3">
      <c r="A38" s="171"/>
      <c r="B38" s="175"/>
      <c r="C38" s="36" t="s">
        <v>5</v>
      </c>
      <c r="D38" s="27">
        <v>8.77</v>
      </c>
      <c r="E38" s="28">
        <v>11.98</v>
      </c>
      <c r="F38" s="29">
        <f t="shared" si="0"/>
        <v>20.75</v>
      </c>
      <c r="G38" s="177"/>
      <c r="H38" s="191"/>
      <c r="I38" s="80">
        <f t="shared" si="1"/>
        <v>9.5593000000000004</v>
      </c>
      <c r="J38" s="69">
        <f t="shared" si="2"/>
        <v>13.058200000000001</v>
      </c>
      <c r="K38" s="81">
        <f t="shared" si="3"/>
        <v>22.6175</v>
      </c>
      <c r="L38" s="185"/>
      <c r="M38" s="188"/>
      <c r="N38" s="49">
        <f t="shared" si="4"/>
        <v>11.566753</v>
      </c>
      <c r="O38" s="50">
        <f t="shared" si="7"/>
        <v>15.800422000000001</v>
      </c>
      <c r="P38" s="51">
        <f t="shared" si="6"/>
        <v>27.367175000000003</v>
      </c>
      <c r="Q38" s="34"/>
      <c r="R38" s="20"/>
    </row>
    <row r="39" spans="1:18" s="16" customFormat="1" ht="33.75" x14ac:dyDescent="0.25">
      <c r="A39" s="171"/>
      <c r="B39" s="173" t="s">
        <v>3</v>
      </c>
      <c r="C39" s="33" t="s">
        <v>4</v>
      </c>
      <c r="D39" s="21">
        <v>34.75</v>
      </c>
      <c r="E39" s="22">
        <v>14.38</v>
      </c>
      <c r="F39" s="23">
        <f t="shared" si="0"/>
        <v>49.13</v>
      </c>
      <c r="G39" s="177"/>
      <c r="H39" s="191"/>
      <c r="I39" s="76">
        <f t="shared" si="1"/>
        <v>37.877499999999998</v>
      </c>
      <c r="J39" s="67">
        <f t="shared" si="2"/>
        <v>15.674200000000001</v>
      </c>
      <c r="K39" s="77">
        <f t="shared" si="3"/>
        <v>53.551699999999997</v>
      </c>
      <c r="L39" s="185"/>
      <c r="M39" s="188"/>
      <c r="N39" s="43">
        <f t="shared" si="4"/>
        <v>45.831774999999993</v>
      </c>
      <c r="O39" s="44">
        <f t="shared" si="7"/>
        <v>18.965782000000001</v>
      </c>
      <c r="P39" s="45">
        <f t="shared" si="6"/>
        <v>64.797556999999998</v>
      </c>
      <c r="Q39" s="34"/>
      <c r="R39" s="20"/>
    </row>
    <row r="40" spans="1:18" s="16" customFormat="1" ht="33.75" x14ac:dyDescent="0.25">
      <c r="A40" s="171"/>
      <c r="B40" s="174"/>
      <c r="C40" s="35" t="s">
        <v>6</v>
      </c>
      <c r="D40" s="24">
        <v>21.17</v>
      </c>
      <c r="E40" s="25">
        <v>14.38</v>
      </c>
      <c r="F40" s="26">
        <f t="shared" si="0"/>
        <v>35.550000000000004</v>
      </c>
      <c r="G40" s="177"/>
      <c r="H40" s="191"/>
      <c r="I40" s="78">
        <f t="shared" si="1"/>
        <v>23.075300000000002</v>
      </c>
      <c r="J40" s="68">
        <f t="shared" si="2"/>
        <v>15.674200000000001</v>
      </c>
      <c r="K40" s="79">
        <f t="shared" si="3"/>
        <v>38.749500000000005</v>
      </c>
      <c r="L40" s="185"/>
      <c r="M40" s="188"/>
      <c r="N40" s="46">
        <f t="shared" si="4"/>
        <v>27.921113000000002</v>
      </c>
      <c r="O40" s="47">
        <f t="shared" si="7"/>
        <v>18.965782000000001</v>
      </c>
      <c r="P40" s="48">
        <f t="shared" si="6"/>
        <v>46.886895000000003</v>
      </c>
      <c r="Q40" s="34"/>
      <c r="R40" s="20"/>
    </row>
    <row r="41" spans="1:18" s="16" customFormat="1" ht="34.5" thickBot="1" x14ac:dyDescent="0.3">
      <c r="A41" s="171"/>
      <c r="B41" s="175"/>
      <c r="C41" s="36" t="s">
        <v>5</v>
      </c>
      <c r="D41" s="27">
        <v>10.53</v>
      </c>
      <c r="E41" s="37">
        <v>14.38</v>
      </c>
      <c r="F41" s="29">
        <f t="shared" si="0"/>
        <v>24.91</v>
      </c>
      <c r="G41" s="177"/>
      <c r="H41" s="191"/>
      <c r="I41" s="80">
        <f t="shared" si="1"/>
        <v>11.477699999999999</v>
      </c>
      <c r="J41" s="69">
        <f t="shared" si="2"/>
        <v>15.674200000000001</v>
      </c>
      <c r="K41" s="81">
        <f t="shared" si="3"/>
        <v>27.151899999999998</v>
      </c>
      <c r="L41" s="185"/>
      <c r="M41" s="188"/>
      <c r="N41" s="49">
        <f t="shared" si="4"/>
        <v>13.888016999999998</v>
      </c>
      <c r="O41" s="50">
        <f t="shared" si="7"/>
        <v>18.965782000000001</v>
      </c>
      <c r="P41" s="51">
        <f t="shared" si="6"/>
        <v>32.853798999999995</v>
      </c>
      <c r="Q41" s="34"/>
      <c r="R41" s="20"/>
    </row>
    <row r="42" spans="1:18" s="16" customFormat="1" ht="33.75" x14ac:dyDescent="0.25">
      <c r="A42" s="171"/>
      <c r="B42" s="173" t="s">
        <v>13</v>
      </c>
      <c r="C42" s="33" t="s">
        <v>4</v>
      </c>
      <c r="D42" s="21">
        <v>26.06</v>
      </c>
      <c r="E42" s="25">
        <v>10.78</v>
      </c>
      <c r="F42" s="23">
        <f t="shared" si="0"/>
        <v>36.839999999999996</v>
      </c>
      <c r="G42" s="177"/>
      <c r="H42" s="191"/>
      <c r="I42" s="76">
        <f t="shared" si="1"/>
        <v>28.4054</v>
      </c>
      <c r="J42" s="67">
        <f t="shared" si="2"/>
        <v>11.7502</v>
      </c>
      <c r="K42" s="77">
        <f t="shared" si="3"/>
        <v>40.1556</v>
      </c>
      <c r="L42" s="185"/>
      <c r="M42" s="188"/>
      <c r="N42" s="43">
        <f t="shared" si="4"/>
        <v>34.370533999999999</v>
      </c>
      <c r="O42" s="44">
        <f t="shared" si="7"/>
        <v>14.217741999999999</v>
      </c>
      <c r="P42" s="45">
        <f t="shared" si="6"/>
        <v>48.588276</v>
      </c>
      <c r="Q42" s="34"/>
      <c r="R42" s="20"/>
    </row>
    <row r="43" spans="1:18" s="16" customFormat="1" ht="33.75" x14ac:dyDescent="0.25">
      <c r="A43" s="171"/>
      <c r="B43" s="174"/>
      <c r="C43" s="35" t="s">
        <v>6</v>
      </c>
      <c r="D43" s="24">
        <v>15.88</v>
      </c>
      <c r="E43" s="25">
        <v>10.78</v>
      </c>
      <c r="F43" s="26">
        <f t="shared" si="0"/>
        <v>26.66</v>
      </c>
      <c r="G43" s="177"/>
      <c r="H43" s="191"/>
      <c r="I43" s="78">
        <f t="shared" si="1"/>
        <v>17.309200000000001</v>
      </c>
      <c r="J43" s="68">
        <f t="shared" si="2"/>
        <v>11.7502</v>
      </c>
      <c r="K43" s="79">
        <f t="shared" si="3"/>
        <v>29.0594</v>
      </c>
      <c r="L43" s="185"/>
      <c r="M43" s="188"/>
      <c r="N43" s="46">
        <f t="shared" si="4"/>
        <v>20.944132</v>
      </c>
      <c r="O43" s="47">
        <f t="shared" si="7"/>
        <v>14.217741999999999</v>
      </c>
      <c r="P43" s="48">
        <f t="shared" si="6"/>
        <v>35.161873999999997</v>
      </c>
      <c r="Q43" s="34"/>
      <c r="R43" s="20"/>
    </row>
    <row r="44" spans="1:18" s="16" customFormat="1" ht="34.5" thickBot="1" x14ac:dyDescent="0.3">
      <c r="A44" s="172"/>
      <c r="B44" s="175"/>
      <c r="C44" s="36" t="s">
        <v>5</v>
      </c>
      <c r="D44" s="38">
        <v>7.9</v>
      </c>
      <c r="E44" s="37">
        <v>10.78</v>
      </c>
      <c r="F44" s="39">
        <f t="shared" si="0"/>
        <v>18.68</v>
      </c>
      <c r="G44" s="177"/>
      <c r="H44" s="191"/>
      <c r="I44" s="80">
        <f t="shared" si="1"/>
        <v>8.6110000000000007</v>
      </c>
      <c r="J44" s="69">
        <f t="shared" si="2"/>
        <v>11.7502</v>
      </c>
      <c r="K44" s="81">
        <f t="shared" si="3"/>
        <v>20.3612</v>
      </c>
      <c r="L44" s="185"/>
      <c r="M44" s="188"/>
      <c r="N44" s="49">
        <f t="shared" si="4"/>
        <v>10.419310000000001</v>
      </c>
      <c r="O44" s="50">
        <f t="shared" si="7"/>
        <v>14.217741999999999</v>
      </c>
      <c r="P44" s="51">
        <f t="shared" si="6"/>
        <v>24.637052000000001</v>
      </c>
      <c r="Q44" s="34"/>
      <c r="R44" s="20"/>
    </row>
    <row r="45" spans="1:18" s="16" customFormat="1" ht="33.75" x14ac:dyDescent="0.25">
      <c r="A45" s="170" t="s">
        <v>15</v>
      </c>
      <c r="B45" s="179" t="s">
        <v>0</v>
      </c>
      <c r="C45" s="33" t="s">
        <v>4</v>
      </c>
      <c r="D45" s="21">
        <v>26.06</v>
      </c>
      <c r="E45" s="22">
        <v>10.78</v>
      </c>
      <c r="F45" s="23">
        <f t="shared" si="0"/>
        <v>36.839999999999996</v>
      </c>
      <c r="G45" s="177"/>
      <c r="H45" s="191"/>
      <c r="I45" s="76">
        <f t="shared" si="1"/>
        <v>28.4054</v>
      </c>
      <c r="J45" s="67">
        <f t="shared" si="2"/>
        <v>11.7502</v>
      </c>
      <c r="K45" s="77">
        <f t="shared" si="3"/>
        <v>40.1556</v>
      </c>
      <c r="L45" s="185"/>
      <c r="M45" s="188"/>
      <c r="N45" s="43">
        <f t="shared" si="4"/>
        <v>34.370533999999999</v>
      </c>
      <c r="O45" s="44">
        <f t="shared" si="7"/>
        <v>14.217741999999999</v>
      </c>
      <c r="P45" s="45">
        <f t="shared" si="6"/>
        <v>48.588276</v>
      </c>
      <c r="Q45" s="34"/>
      <c r="R45" s="20"/>
    </row>
    <row r="46" spans="1:18" s="16" customFormat="1" ht="33.75" x14ac:dyDescent="0.25">
      <c r="A46" s="171"/>
      <c r="B46" s="180"/>
      <c r="C46" s="35" t="s">
        <v>6</v>
      </c>
      <c r="D46" s="24">
        <v>15.88</v>
      </c>
      <c r="E46" s="25">
        <v>10.78</v>
      </c>
      <c r="F46" s="26">
        <f t="shared" si="0"/>
        <v>26.66</v>
      </c>
      <c r="G46" s="177"/>
      <c r="H46" s="191"/>
      <c r="I46" s="78">
        <f t="shared" si="1"/>
        <v>17.309200000000001</v>
      </c>
      <c r="J46" s="68">
        <f t="shared" si="2"/>
        <v>11.7502</v>
      </c>
      <c r="K46" s="79">
        <f t="shared" si="3"/>
        <v>29.0594</v>
      </c>
      <c r="L46" s="185"/>
      <c r="M46" s="188"/>
      <c r="N46" s="46">
        <f t="shared" si="4"/>
        <v>20.944132</v>
      </c>
      <c r="O46" s="47">
        <f t="shared" si="7"/>
        <v>14.217741999999999</v>
      </c>
      <c r="P46" s="48">
        <f t="shared" si="6"/>
        <v>35.161873999999997</v>
      </c>
      <c r="Q46" s="34"/>
      <c r="R46" s="20"/>
    </row>
    <row r="47" spans="1:18" s="16" customFormat="1" ht="34.5" thickBot="1" x14ac:dyDescent="0.3">
      <c r="A47" s="171"/>
      <c r="B47" s="181"/>
      <c r="C47" s="36" t="s">
        <v>5</v>
      </c>
      <c r="D47" s="27">
        <v>7.9</v>
      </c>
      <c r="E47" s="28">
        <v>10.78</v>
      </c>
      <c r="F47" s="29">
        <f t="shared" si="0"/>
        <v>18.68</v>
      </c>
      <c r="G47" s="177"/>
      <c r="H47" s="191"/>
      <c r="I47" s="80">
        <f t="shared" si="1"/>
        <v>8.6110000000000007</v>
      </c>
      <c r="J47" s="69">
        <f t="shared" si="2"/>
        <v>11.7502</v>
      </c>
      <c r="K47" s="81">
        <f t="shared" si="3"/>
        <v>20.3612</v>
      </c>
      <c r="L47" s="185"/>
      <c r="M47" s="188"/>
      <c r="N47" s="49">
        <f t="shared" si="4"/>
        <v>10.419310000000001</v>
      </c>
      <c r="O47" s="50">
        <f t="shared" si="7"/>
        <v>14.217741999999999</v>
      </c>
      <c r="P47" s="51">
        <f t="shared" si="6"/>
        <v>24.637052000000001</v>
      </c>
      <c r="Q47" s="34"/>
      <c r="R47" s="20"/>
    </row>
    <row r="48" spans="1:18" s="16" customFormat="1" ht="33.75" x14ac:dyDescent="0.25">
      <c r="A48" s="171"/>
      <c r="B48" s="173" t="s">
        <v>1</v>
      </c>
      <c r="C48" s="33" t="s">
        <v>4</v>
      </c>
      <c r="D48" s="21">
        <v>23.17</v>
      </c>
      <c r="E48" s="22">
        <v>9.58</v>
      </c>
      <c r="F48" s="23">
        <f t="shared" si="0"/>
        <v>32.75</v>
      </c>
      <c r="G48" s="177"/>
      <c r="H48" s="191"/>
      <c r="I48" s="76">
        <f t="shared" si="1"/>
        <v>25.255300000000002</v>
      </c>
      <c r="J48" s="67">
        <f t="shared" si="2"/>
        <v>10.4422</v>
      </c>
      <c r="K48" s="77">
        <f t="shared" si="3"/>
        <v>35.697500000000005</v>
      </c>
      <c r="L48" s="185"/>
      <c r="M48" s="188"/>
      <c r="N48" s="43">
        <f t="shared" si="4"/>
        <v>30.558913000000004</v>
      </c>
      <c r="O48" s="44">
        <f t="shared" si="7"/>
        <v>12.635062</v>
      </c>
      <c r="P48" s="45">
        <f t="shared" si="6"/>
        <v>43.193975000000002</v>
      </c>
      <c r="Q48" s="34"/>
      <c r="R48" s="20"/>
    </row>
    <row r="49" spans="1:18" s="16" customFormat="1" ht="33.75" x14ac:dyDescent="0.25">
      <c r="A49" s="171"/>
      <c r="B49" s="174"/>
      <c r="C49" s="35" t="s">
        <v>6</v>
      </c>
      <c r="D49" s="24">
        <v>14.11</v>
      </c>
      <c r="E49" s="25">
        <v>9.58</v>
      </c>
      <c r="F49" s="26">
        <f t="shared" si="0"/>
        <v>23.689999999999998</v>
      </c>
      <c r="G49" s="177"/>
      <c r="H49" s="191"/>
      <c r="I49" s="78">
        <f t="shared" si="1"/>
        <v>15.379899999999999</v>
      </c>
      <c r="J49" s="68">
        <f t="shared" si="2"/>
        <v>10.4422</v>
      </c>
      <c r="K49" s="79">
        <f t="shared" si="3"/>
        <v>25.822099999999999</v>
      </c>
      <c r="L49" s="185"/>
      <c r="M49" s="188"/>
      <c r="N49" s="46">
        <f t="shared" si="4"/>
        <v>18.609679</v>
      </c>
      <c r="O49" s="47">
        <f t="shared" si="7"/>
        <v>12.635062</v>
      </c>
      <c r="P49" s="48">
        <f t="shared" si="6"/>
        <v>31.244740999999998</v>
      </c>
      <c r="Q49" s="34"/>
      <c r="R49" s="20"/>
    </row>
    <row r="50" spans="1:18" s="16" customFormat="1" ht="34.5" thickBot="1" x14ac:dyDescent="0.3">
      <c r="A50" s="171"/>
      <c r="B50" s="175"/>
      <c r="C50" s="36" t="s">
        <v>5</v>
      </c>
      <c r="D50" s="27">
        <v>7.02</v>
      </c>
      <c r="E50" s="28">
        <v>9.58</v>
      </c>
      <c r="F50" s="29">
        <f t="shared" si="0"/>
        <v>16.600000000000001</v>
      </c>
      <c r="G50" s="177"/>
      <c r="H50" s="191"/>
      <c r="I50" s="80">
        <f t="shared" si="1"/>
        <v>7.6517999999999997</v>
      </c>
      <c r="J50" s="69">
        <f t="shared" si="2"/>
        <v>10.4422</v>
      </c>
      <c r="K50" s="81">
        <f t="shared" si="3"/>
        <v>18.094000000000001</v>
      </c>
      <c r="L50" s="185"/>
      <c r="M50" s="188"/>
      <c r="N50" s="49">
        <f t="shared" si="4"/>
        <v>9.2586779999999997</v>
      </c>
      <c r="O50" s="50">
        <f t="shared" si="7"/>
        <v>12.635062</v>
      </c>
      <c r="P50" s="51">
        <f t="shared" si="6"/>
        <v>21.893740000000001</v>
      </c>
      <c r="Q50" s="34"/>
      <c r="R50" s="20"/>
    </row>
    <row r="51" spans="1:18" s="16" customFormat="1" ht="33.75" x14ac:dyDescent="0.25">
      <c r="A51" s="171"/>
      <c r="B51" s="173" t="s">
        <v>2</v>
      </c>
      <c r="C51" s="33" t="s">
        <v>4</v>
      </c>
      <c r="D51" s="21">
        <v>34.75</v>
      </c>
      <c r="E51" s="22">
        <v>14.38</v>
      </c>
      <c r="F51" s="23">
        <f t="shared" si="0"/>
        <v>49.13</v>
      </c>
      <c r="G51" s="177"/>
      <c r="H51" s="191"/>
      <c r="I51" s="76">
        <f t="shared" si="1"/>
        <v>37.877499999999998</v>
      </c>
      <c r="J51" s="67">
        <f t="shared" si="2"/>
        <v>15.674200000000001</v>
      </c>
      <c r="K51" s="77">
        <f t="shared" si="3"/>
        <v>53.551699999999997</v>
      </c>
      <c r="L51" s="185"/>
      <c r="M51" s="188"/>
      <c r="N51" s="43">
        <f t="shared" si="4"/>
        <v>45.831774999999993</v>
      </c>
      <c r="O51" s="44">
        <f t="shared" si="7"/>
        <v>18.965782000000001</v>
      </c>
      <c r="P51" s="45">
        <f t="shared" si="6"/>
        <v>64.797556999999998</v>
      </c>
      <c r="Q51" s="34"/>
      <c r="R51" s="20"/>
    </row>
    <row r="52" spans="1:18" s="16" customFormat="1" ht="33.75" x14ac:dyDescent="0.25">
      <c r="A52" s="171"/>
      <c r="B52" s="174"/>
      <c r="C52" s="35" t="s">
        <v>6</v>
      </c>
      <c r="D52" s="24">
        <v>21.17</v>
      </c>
      <c r="E52" s="25">
        <v>14.38</v>
      </c>
      <c r="F52" s="26">
        <f t="shared" si="0"/>
        <v>35.550000000000004</v>
      </c>
      <c r="G52" s="177"/>
      <c r="H52" s="191"/>
      <c r="I52" s="78">
        <f t="shared" si="1"/>
        <v>23.075300000000002</v>
      </c>
      <c r="J52" s="68">
        <f t="shared" si="2"/>
        <v>15.674200000000001</v>
      </c>
      <c r="K52" s="79">
        <f t="shared" si="3"/>
        <v>38.749500000000005</v>
      </c>
      <c r="L52" s="185"/>
      <c r="M52" s="188"/>
      <c r="N52" s="46">
        <f t="shared" si="4"/>
        <v>27.921113000000002</v>
      </c>
      <c r="O52" s="47">
        <f t="shared" si="7"/>
        <v>18.965782000000001</v>
      </c>
      <c r="P52" s="48">
        <f t="shared" si="6"/>
        <v>46.886895000000003</v>
      </c>
      <c r="Q52" s="34"/>
      <c r="R52" s="20"/>
    </row>
    <row r="53" spans="1:18" s="16" customFormat="1" ht="34.5" thickBot="1" x14ac:dyDescent="0.3">
      <c r="A53" s="171"/>
      <c r="B53" s="175"/>
      <c r="C53" s="36" t="s">
        <v>5</v>
      </c>
      <c r="D53" s="27">
        <v>10.53</v>
      </c>
      <c r="E53" s="28">
        <v>14.38</v>
      </c>
      <c r="F53" s="29">
        <f t="shared" si="0"/>
        <v>24.91</v>
      </c>
      <c r="G53" s="177"/>
      <c r="H53" s="191"/>
      <c r="I53" s="80">
        <f t="shared" si="1"/>
        <v>11.477699999999999</v>
      </c>
      <c r="J53" s="69">
        <f t="shared" si="2"/>
        <v>15.674200000000001</v>
      </c>
      <c r="K53" s="81">
        <f t="shared" si="3"/>
        <v>27.151899999999998</v>
      </c>
      <c r="L53" s="185"/>
      <c r="M53" s="188"/>
      <c r="N53" s="49">
        <f t="shared" si="4"/>
        <v>13.888016999999998</v>
      </c>
      <c r="O53" s="50">
        <f t="shared" si="7"/>
        <v>18.965782000000001</v>
      </c>
      <c r="P53" s="51">
        <f t="shared" si="6"/>
        <v>32.853798999999995</v>
      </c>
      <c r="Q53" s="34"/>
      <c r="R53" s="20"/>
    </row>
    <row r="54" spans="1:18" s="16" customFormat="1" ht="33.75" x14ac:dyDescent="0.25">
      <c r="A54" s="171"/>
      <c r="B54" s="173" t="s">
        <v>12</v>
      </c>
      <c r="C54" s="33" t="s">
        <v>4</v>
      </c>
      <c r="D54" s="21">
        <v>28.96</v>
      </c>
      <c r="E54" s="22">
        <v>11.98</v>
      </c>
      <c r="F54" s="23">
        <f t="shared" si="0"/>
        <v>40.94</v>
      </c>
      <c r="G54" s="177"/>
      <c r="H54" s="191"/>
      <c r="I54" s="76">
        <f t="shared" si="1"/>
        <v>31.566400000000002</v>
      </c>
      <c r="J54" s="67">
        <f t="shared" si="2"/>
        <v>13.058200000000001</v>
      </c>
      <c r="K54" s="77">
        <f t="shared" si="3"/>
        <v>44.624600000000001</v>
      </c>
      <c r="L54" s="185"/>
      <c r="M54" s="188"/>
      <c r="N54" s="43">
        <f t="shared" si="4"/>
        <v>38.195343999999999</v>
      </c>
      <c r="O54" s="44">
        <f t="shared" si="7"/>
        <v>15.800422000000001</v>
      </c>
      <c r="P54" s="45">
        <f t="shared" si="6"/>
        <v>53.995766000000003</v>
      </c>
      <c r="Q54" s="34"/>
      <c r="R54" s="20"/>
    </row>
    <row r="55" spans="1:18" s="16" customFormat="1" ht="33.75" x14ac:dyDescent="0.25">
      <c r="A55" s="171"/>
      <c r="B55" s="174"/>
      <c r="C55" s="35" t="s">
        <v>6</v>
      </c>
      <c r="D55" s="24">
        <v>17.64</v>
      </c>
      <c r="E55" s="25">
        <v>11.98</v>
      </c>
      <c r="F55" s="26">
        <f t="shared" si="0"/>
        <v>29.62</v>
      </c>
      <c r="G55" s="177"/>
      <c r="H55" s="191"/>
      <c r="I55" s="78">
        <f t="shared" si="1"/>
        <v>19.227599999999999</v>
      </c>
      <c r="J55" s="68">
        <f t="shared" si="2"/>
        <v>13.058200000000001</v>
      </c>
      <c r="K55" s="79">
        <f t="shared" si="3"/>
        <v>32.285800000000002</v>
      </c>
      <c r="L55" s="185"/>
      <c r="M55" s="188"/>
      <c r="N55" s="46">
        <f t="shared" si="4"/>
        <v>23.265395999999999</v>
      </c>
      <c r="O55" s="47">
        <f t="shared" si="7"/>
        <v>15.800422000000001</v>
      </c>
      <c r="P55" s="48">
        <f t="shared" si="6"/>
        <v>39.065818</v>
      </c>
      <c r="Q55" s="34"/>
      <c r="R55" s="20"/>
    </row>
    <row r="56" spans="1:18" s="16" customFormat="1" ht="34.5" thickBot="1" x14ac:dyDescent="0.3">
      <c r="A56" s="171"/>
      <c r="B56" s="175"/>
      <c r="C56" s="36" t="s">
        <v>5</v>
      </c>
      <c r="D56" s="27">
        <v>8.77</v>
      </c>
      <c r="E56" s="28">
        <v>11.98</v>
      </c>
      <c r="F56" s="29">
        <f t="shared" si="0"/>
        <v>20.75</v>
      </c>
      <c r="G56" s="177"/>
      <c r="H56" s="191"/>
      <c r="I56" s="80">
        <f t="shared" si="1"/>
        <v>9.5593000000000004</v>
      </c>
      <c r="J56" s="69">
        <f t="shared" si="2"/>
        <v>13.058200000000001</v>
      </c>
      <c r="K56" s="81">
        <f t="shared" si="3"/>
        <v>22.6175</v>
      </c>
      <c r="L56" s="185"/>
      <c r="M56" s="188"/>
      <c r="N56" s="49">
        <f t="shared" si="4"/>
        <v>11.566753</v>
      </c>
      <c r="O56" s="50">
        <f t="shared" si="7"/>
        <v>15.800422000000001</v>
      </c>
      <c r="P56" s="51">
        <f t="shared" si="6"/>
        <v>27.367175000000003</v>
      </c>
      <c r="Q56" s="34"/>
      <c r="R56" s="20"/>
    </row>
    <row r="57" spans="1:18" s="16" customFormat="1" ht="33.75" x14ac:dyDescent="0.25">
      <c r="A57" s="171"/>
      <c r="B57" s="173" t="s">
        <v>3</v>
      </c>
      <c r="C57" s="33" t="s">
        <v>4</v>
      </c>
      <c r="D57" s="21">
        <v>34.75</v>
      </c>
      <c r="E57" s="22">
        <v>14.38</v>
      </c>
      <c r="F57" s="23">
        <f t="shared" si="0"/>
        <v>49.13</v>
      </c>
      <c r="G57" s="177"/>
      <c r="H57" s="191"/>
      <c r="I57" s="76">
        <f t="shared" si="1"/>
        <v>37.877499999999998</v>
      </c>
      <c r="J57" s="67">
        <f t="shared" si="2"/>
        <v>15.674200000000001</v>
      </c>
      <c r="K57" s="77">
        <f t="shared" si="3"/>
        <v>53.551699999999997</v>
      </c>
      <c r="L57" s="185"/>
      <c r="M57" s="188"/>
      <c r="N57" s="43">
        <f t="shared" si="4"/>
        <v>45.831774999999993</v>
      </c>
      <c r="O57" s="44">
        <f t="shared" si="7"/>
        <v>18.965782000000001</v>
      </c>
      <c r="P57" s="45">
        <f t="shared" si="6"/>
        <v>64.797556999999998</v>
      </c>
      <c r="Q57" s="34"/>
      <c r="R57" s="20"/>
    </row>
    <row r="58" spans="1:18" s="16" customFormat="1" ht="33.75" x14ac:dyDescent="0.25">
      <c r="A58" s="171"/>
      <c r="B58" s="174"/>
      <c r="C58" s="35" t="s">
        <v>6</v>
      </c>
      <c r="D58" s="24">
        <v>21.17</v>
      </c>
      <c r="E58" s="25">
        <v>14.38</v>
      </c>
      <c r="F58" s="26">
        <f t="shared" si="0"/>
        <v>35.550000000000004</v>
      </c>
      <c r="G58" s="177"/>
      <c r="H58" s="191"/>
      <c r="I58" s="78">
        <f t="shared" si="1"/>
        <v>23.075300000000002</v>
      </c>
      <c r="J58" s="68">
        <f t="shared" si="2"/>
        <v>15.674200000000001</v>
      </c>
      <c r="K58" s="79">
        <f t="shared" si="3"/>
        <v>38.749500000000005</v>
      </c>
      <c r="L58" s="185"/>
      <c r="M58" s="188"/>
      <c r="N58" s="46">
        <f t="shared" si="4"/>
        <v>27.921113000000002</v>
      </c>
      <c r="O58" s="47">
        <f t="shared" si="7"/>
        <v>18.965782000000001</v>
      </c>
      <c r="P58" s="48">
        <f t="shared" si="6"/>
        <v>46.886895000000003</v>
      </c>
      <c r="Q58" s="34"/>
      <c r="R58" s="20"/>
    </row>
    <row r="59" spans="1:18" s="16" customFormat="1" ht="34.5" thickBot="1" x14ac:dyDescent="0.3">
      <c r="A59" s="171"/>
      <c r="B59" s="175"/>
      <c r="C59" s="36" t="s">
        <v>5</v>
      </c>
      <c r="D59" s="27">
        <v>10.53</v>
      </c>
      <c r="E59" s="28">
        <v>14.38</v>
      </c>
      <c r="F59" s="29">
        <f t="shared" si="0"/>
        <v>24.91</v>
      </c>
      <c r="G59" s="177"/>
      <c r="H59" s="191"/>
      <c r="I59" s="80">
        <f t="shared" si="1"/>
        <v>11.477699999999999</v>
      </c>
      <c r="J59" s="69">
        <f t="shared" si="2"/>
        <v>15.674200000000001</v>
      </c>
      <c r="K59" s="81">
        <f t="shared" si="3"/>
        <v>27.151899999999998</v>
      </c>
      <c r="L59" s="185"/>
      <c r="M59" s="188"/>
      <c r="N59" s="49">
        <f t="shared" si="4"/>
        <v>13.888016999999998</v>
      </c>
      <c r="O59" s="50">
        <f t="shared" si="7"/>
        <v>18.965782000000001</v>
      </c>
      <c r="P59" s="51">
        <f t="shared" si="6"/>
        <v>32.853798999999995</v>
      </c>
      <c r="Q59" s="34"/>
      <c r="R59" s="20"/>
    </row>
    <row r="60" spans="1:18" s="16" customFormat="1" ht="33.75" x14ac:dyDescent="0.25">
      <c r="A60" s="171"/>
      <c r="B60" s="173" t="s">
        <v>13</v>
      </c>
      <c r="C60" s="33" t="s">
        <v>4</v>
      </c>
      <c r="D60" s="21">
        <v>26.06</v>
      </c>
      <c r="E60" s="22">
        <v>10.78</v>
      </c>
      <c r="F60" s="23">
        <f t="shared" si="0"/>
        <v>36.839999999999996</v>
      </c>
      <c r="G60" s="177"/>
      <c r="H60" s="191"/>
      <c r="I60" s="76">
        <f t="shared" si="1"/>
        <v>28.4054</v>
      </c>
      <c r="J60" s="67">
        <f t="shared" si="2"/>
        <v>11.7502</v>
      </c>
      <c r="K60" s="77">
        <f t="shared" si="3"/>
        <v>40.1556</v>
      </c>
      <c r="L60" s="185"/>
      <c r="M60" s="188"/>
      <c r="N60" s="43">
        <f t="shared" si="4"/>
        <v>34.370533999999999</v>
      </c>
      <c r="O60" s="44">
        <f t="shared" si="7"/>
        <v>14.217741999999999</v>
      </c>
      <c r="P60" s="45">
        <f t="shared" si="6"/>
        <v>48.588276</v>
      </c>
      <c r="Q60" s="34"/>
      <c r="R60" s="20"/>
    </row>
    <row r="61" spans="1:18" s="16" customFormat="1" ht="33.75" x14ac:dyDescent="0.25">
      <c r="A61" s="171"/>
      <c r="B61" s="174"/>
      <c r="C61" s="35" t="s">
        <v>6</v>
      </c>
      <c r="D61" s="24">
        <v>15.88</v>
      </c>
      <c r="E61" s="25">
        <v>10.78</v>
      </c>
      <c r="F61" s="26">
        <f t="shared" si="0"/>
        <v>26.66</v>
      </c>
      <c r="G61" s="177"/>
      <c r="H61" s="191"/>
      <c r="I61" s="78">
        <f t="shared" si="1"/>
        <v>17.309200000000001</v>
      </c>
      <c r="J61" s="68">
        <f t="shared" si="2"/>
        <v>11.7502</v>
      </c>
      <c r="K61" s="79">
        <f t="shared" si="3"/>
        <v>29.0594</v>
      </c>
      <c r="L61" s="185"/>
      <c r="M61" s="188"/>
      <c r="N61" s="46">
        <f t="shared" si="4"/>
        <v>20.944132</v>
      </c>
      <c r="O61" s="47">
        <f t="shared" si="7"/>
        <v>14.217741999999999</v>
      </c>
      <c r="P61" s="48">
        <f t="shared" si="6"/>
        <v>35.161873999999997</v>
      </c>
      <c r="Q61" s="34"/>
      <c r="R61" s="20"/>
    </row>
    <row r="62" spans="1:18" s="16" customFormat="1" ht="34.5" thickBot="1" x14ac:dyDescent="0.3">
      <c r="A62" s="172"/>
      <c r="B62" s="175"/>
      <c r="C62" s="36" t="s">
        <v>5</v>
      </c>
      <c r="D62" s="27">
        <v>7.9</v>
      </c>
      <c r="E62" s="28">
        <v>10.78</v>
      </c>
      <c r="F62" s="29">
        <f t="shared" si="0"/>
        <v>18.68</v>
      </c>
      <c r="G62" s="178"/>
      <c r="H62" s="192"/>
      <c r="I62" s="82">
        <f>D62+(D62*H$9)</f>
        <v>8.6110000000000007</v>
      </c>
      <c r="J62" s="83">
        <f>E62+(E62*H$9)</f>
        <v>11.7502</v>
      </c>
      <c r="K62" s="84">
        <f t="shared" si="3"/>
        <v>20.3612</v>
      </c>
      <c r="L62" s="186"/>
      <c r="M62" s="189"/>
      <c r="N62" s="49">
        <f>I62+(I62*M$9)</f>
        <v>10.419310000000001</v>
      </c>
      <c r="O62" s="50">
        <f>J62+(J62*M$9)</f>
        <v>14.217741999999999</v>
      </c>
      <c r="P62" s="51">
        <f t="shared" si="6"/>
        <v>24.637052000000001</v>
      </c>
      <c r="Q62" s="34"/>
      <c r="R62" s="20"/>
    </row>
    <row r="63" spans="1:18" s="16" customFormat="1" ht="33.75" x14ac:dyDescent="0.25">
      <c r="A63" s="65" t="s">
        <v>37</v>
      </c>
      <c r="B63" s="94"/>
      <c r="C63" s="95"/>
      <c r="D63" s="96"/>
      <c r="E63" s="96"/>
      <c r="F63" s="96"/>
      <c r="G63" s="97"/>
      <c r="H63" s="89"/>
      <c r="I63" s="101"/>
      <c r="J63" s="102"/>
      <c r="K63" s="102"/>
      <c r="L63" s="88"/>
      <c r="M63" s="98"/>
      <c r="N63" s="99"/>
      <c r="O63" s="100"/>
      <c r="P63" s="100"/>
      <c r="Q63" s="34"/>
      <c r="R63" s="20"/>
    </row>
    <row r="64" spans="1:18" s="16" customFormat="1" ht="33.75" x14ac:dyDescent="0.25">
      <c r="A64" s="65"/>
      <c r="B64" s="94"/>
      <c r="C64" s="95"/>
      <c r="D64" s="96"/>
      <c r="E64" s="96"/>
      <c r="F64" s="96"/>
      <c r="G64" s="97"/>
      <c r="H64" s="92"/>
      <c r="I64" s="101"/>
      <c r="J64" s="102"/>
      <c r="K64" s="102"/>
      <c r="L64" s="91"/>
      <c r="M64" s="98"/>
      <c r="N64" s="99"/>
      <c r="O64" s="100"/>
      <c r="P64" s="100"/>
      <c r="Q64" s="34"/>
      <c r="R64" s="20"/>
    </row>
    <row r="65" spans="1:18" s="16" customFormat="1" ht="39.75" thickBot="1" x14ac:dyDescent="0.3">
      <c r="A65" s="86" t="s">
        <v>40</v>
      </c>
      <c r="B65" s="94"/>
      <c r="C65" s="95"/>
      <c r="D65" s="96"/>
      <c r="E65" s="96"/>
      <c r="F65" s="96"/>
      <c r="G65" s="97"/>
      <c r="H65" s="89"/>
      <c r="I65" s="101"/>
      <c r="J65" s="102"/>
      <c r="K65" s="102"/>
      <c r="L65" s="88"/>
      <c r="M65" s="98"/>
      <c r="N65" s="99"/>
      <c r="O65" s="100"/>
      <c r="P65" s="100"/>
      <c r="Q65" s="34"/>
      <c r="R65" s="20"/>
    </row>
    <row r="66" spans="1:18" s="16" customFormat="1" ht="68.25" customHeight="1" thickBot="1" x14ac:dyDescent="0.3">
      <c r="A66" s="93"/>
      <c r="B66" s="94"/>
      <c r="C66" s="95"/>
      <c r="D66" s="10"/>
      <c r="E66" s="4"/>
      <c r="F66" s="4"/>
      <c r="G66" s="90"/>
      <c r="H66" s="103"/>
      <c r="I66" s="107" t="s">
        <v>33</v>
      </c>
      <c r="J66" s="108" t="s">
        <v>34</v>
      </c>
      <c r="K66" s="106" t="s">
        <v>35</v>
      </c>
      <c r="M66" s="103"/>
      <c r="N66" s="104"/>
      <c r="O66" s="105"/>
      <c r="P66" s="105"/>
      <c r="Q66" s="34"/>
      <c r="R66" s="20"/>
    </row>
    <row r="67" spans="1:18" s="16" customFormat="1" ht="54.95" customHeight="1" thickBot="1" x14ac:dyDescent="0.3">
      <c r="A67" s="93"/>
      <c r="B67" s="94"/>
      <c r="C67" s="128" t="s">
        <v>38</v>
      </c>
      <c r="D67" s="129"/>
      <c r="E67" s="130"/>
      <c r="F67" s="116"/>
      <c r="G67" s="118"/>
      <c r="H67" s="112"/>
      <c r="I67" s="109"/>
      <c r="J67" s="110"/>
      <c r="K67" s="111"/>
      <c r="L67" s="182" t="s">
        <v>39</v>
      </c>
      <c r="M67" s="183"/>
      <c r="N67" s="183"/>
      <c r="O67" s="183"/>
      <c r="P67" s="183"/>
      <c r="Q67" s="34"/>
      <c r="R67" s="20"/>
    </row>
    <row r="68" spans="1:18" s="16" customFormat="1" ht="28.5" customHeight="1" x14ac:dyDescent="0.25">
      <c r="A68" s="93"/>
      <c r="B68" s="94"/>
      <c r="C68" s="131"/>
      <c r="D68" s="132"/>
      <c r="E68" s="133"/>
      <c r="F68" s="137"/>
      <c r="G68" s="138"/>
      <c r="H68" s="112"/>
      <c r="I68" s="122">
        <f>F67*I67</f>
        <v>0</v>
      </c>
      <c r="J68" s="124">
        <f>F67*J67</f>
        <v>0</v>
      </c>
      <c r="K68" s="126">
        <f>F67*K67</f>
        <v>0</v>
      </c>
      <c r="L68" s="116" t="s">
        <v>36</v>
      </c>
      <c r="M68" s="117"/>
      <c r="N68" s="117"/>
      <c r="O68" s="117"/>
      <c r="P68" s="118"/>
      <c r="Q68" s="34"/>
      <c r="R68" s="20"/>
    </row>
    <row r="69" spans="1:18" s="10" customFormat="1" ht="29.25" customHeight="1" thickBot="1" x14ac:dyDescent="0.3">
      <c r="A69" s="65"/>
      <c r="B69" s="12"/>
      <c r="C69" s="134"/>
      <c r="D69" s="135"/>
      <c r="E69" s="136"/>
      <c r="F69" s="119"/>
      <c r="G69" s="121"/>
      <c r="H69" s="112"/>
      <c r="I69" s="123"/>
      <c r="J69" s="125"/>
      <c r="K69" s="127"/>
      <c r="L69" s="119"/>
      <c r="M69" s="120"/>
      <c r="N69" s="120"/>
      <c r="O69" s="120"/>
      <c r="P69" s="121"/>
      <c r="Q69" s="15"/>
      <c r="R69" s="7"/>
    </row>
    <row r="70" spans="1:18" s="10" customFormat="1" x14ac:dyDescent="0.25">
      <c r="A70" s="11"/>
      <c r="B70" s="12"/>
      <c r="C70" s="5"/>
      <c r="E70" s="87"/>
      <c r="F70" s="87"/>
      <c r="G70" s="87"/>
      <c r="H70" s="2"/>
      <c r="I70" s="87"/>
      <c r="J70" s="87"/>
      <c r="K70" s="87"/>
      <c r="L70" s="87"/>
      <c r="M70" s="87"/>
      <c r="N70" s="87"/>
      <c r="O70" s="87"/>
      <c r="P70" s="87"/>
      <c r="Q70" s="15"/>
      <c r="R70" s="7"/>
    </row>
    <row r="71" spans="1:18" s="10" customFormat="1" x14ac:dyDescent="0.25">
      <c r="A71" s="11"/>
      <c r="B71" s="12"/>
      <c r="C71" s="5"/>
      <c r="D71" s="6"/>
      <c r="E71" s="6"/>
      <c r="F71" s="6"/>
      <c r="G71" s="13"/>
      <c r="H71" s="8"/>
      <c r="I71" s="14"/>
      <c r="J71" s="6"/>
      <c r="K71" s="6"/>
      <c r="L71" s="13"/>
      <c r="M71" s="9"/>
      <c r="N71" s="7"/>
      <c r="O71" s="7"/>
      <c r="P71" s="6"/>
      <c r="Q71" s="15"/>
      <c r="R71" s="7"/>
    </row>
    <row r="72" spans="1:18" s="10" customFormat="1" x14ac:dyDescent="0.25">
      <c r="A72" s="11"/>
      <c r="B72" s="12"/>
      <c r="C72" s="5"/>
      <c r="D72" s="6"/>
      <c r="E72" s="6"/>
      <c r="F72" s="6"/>
      <c r="G72" s="13"/>
      <c r="H72" s="8"/>
      <c r="I72" s="14"/>
      <c r="J72" s="6"/>
      <c r="K72" s="6"/>
      <c r="L72" s="13"/>
      <c r="M72" s="9"/>
      <c r="N72" s="7"/>
      <c r="O72" s="7"/>
      <c r="P72" s="6"/>
      <c r="Q72" s="15"/>
      <c r="R72" s="7"/>
    </row>
    <row r="73" spans="1:18" s="10" customFormat="1" x14ac:dyDescent="0.25">
      <c r="A73" s="11"/>
      <c r="B73" s="12"/>
      <c r="C73" s="5"/>
      <c r="D73" s="6"/>
      <c r="E73" s="6"/>
      <c r="F73" s="6"/>
      <c r="G73" s="13"/>
      <c r="H73" s="8"/>
      <c r="I73" s="14"/>
      <c r="J73" s="6"/>
      <c r="K73" s="6"/>
      <c r="L73" s="13"/>
      <c r="M73" s="9"/>
      <c r="N73" s="7"/>
      <c r="O73" s="7"/>
      <c r="P73" s="6"/>
      <c r="Q73" s="15"/>
      <c r="R73" s="7"/>
    </row>
    <row r="74" spans="1:18" s="61" customFormat="1" ht="33.75" x14ac:dyDescent="0.25">
      <c r="A74" s="70" t="s">
        <v>25</v>
      </c>
      <c r="B74" s="52"/>
      <c r="C74" s="53"/>
      <c r="D74" s="54"/>
      <c r="E74" s="54"/>
      <c r="F74" s="54"/>
      <c r="G74" s="55"/>
      <c r="H74" s="56"/>
      <c r="I74" s="57"/>
      <c r="J74" s="54"/>
      <c r="K74" s="54"/>
      <c r="L74" s="55"/>
      <c r="M74" s="58"/>
      <c r="N74" s="59"/>
      <c r="O74" s="59"/>
      <c r="P74" s="54"/>
      <c r="Q74" s="60"/>
      <c r="R74" s="59"/>
    </row>
    <row r="75" spans="1:18" s="61" customFormat="1" ht="33.75" x14ac:dyDescent="0.25">
      <c r="A75" s="71" t="s">
        <v>28</v>
      </c>
      <c r="B75" s="62"/>
      <c r="C75" s="63"/>
      <c r="D75" s="63"/>
      <c r="E75" s="63"/>
      <c r="F75" s="63"/>
      <c r="G75" s="63"/>
      <c r="H75" s="63"/>
      <c r="I75" s="64"/>
      <c r="J75" s="63"/>
      <c r="K75" s="54"/>
      <c r="L75" s="55"/>
      <c r="M75" s="58"/>
      <c r="N75" s="59"/>
      <c r="O75" s="59"/>
      <c r="P75" s="54"/>
      <c r="Q75" s="60"/>
      <c r="R75" s="59"/>
    </row>
    <row r="76" spans="1:18" s="61" customFormat="1" ht="33.75" x14ac:dyDescent="0.25">
      <c r="A76" s="72" t="s">
        <v>29</v>
      </c>
      <c r="B76" s="62"/>
      <c r="C76" s="63"/>
      <c r="D76" s="63"/>
      <c r="E76" s="63"/>
      <c r="F76" s="63"/>
      <c r="G76" s="63"/>
      <c r="H76" s="63"/>
      <c r="I76" s="64"/>
      <c r="J76" s="63"/>
      <c r="K76" s="54"/>
      <c r="L76" s="55"/>
      <c r="M76" s="58"/>
      <c r="N76" s="59"/>
      <c r="O76" s="59"/>
      <c r="P76" s="54"/>
      <c r="Q76" s="60"/>
      <c r="R76" s="59"/>
    </row>
    <row r="77" spans="1:18" s="63" customFormat="1" ht="33.75" x14ac:dyDescent="0.25">
      <c r="A77" s="73" t="s">
        <v>30</v>
      </c>
      <c r="B77" s="62"/>
      <c r="I77" s="64"/>
    </row>
    <row r="78" spans="1:18" s="63" customFormat="1" ht="33.75" x14ac:dyDescent="0.25">
      <c r="A78" s="72" t="s">
        <v>31</v>
      </c>
      <c r="B78" s="62"/>
      <c r="I78" s="64"/>
    </row>
    <row r="79" spans="1:18" s="63" customFormat="1" ht="26.25" x14ac:dyDescent="0.25">
      <c r="B79" s="62"/>
      <c r="I79" s="64"/>
    </row>
    <row r="90" spans="3:3" x14ac:dyDescent="0.25">
      <c r="C90" s="4"/>
    </row>
  </sheetData>
  <mergeCells count="43">
    <mergeCell ref="B27:B29"/>
    <mergeCell ref="B30:B32"/>
    <mergeCell ref="B33:B35"/>
    <mergeCell ref="L67:P67"/>
    <mergeCell ref="L9:L62"/>
    <mergeCell ref="M9:M62"/>
    <mergeCell ref="H9:H62"/>
    <mergeCell ref="B12:B14"/>
    <mergeCell ref="B51:B53"/>
    <mergeCell ref="B39:B41"/>
    <mergeCell ref="A27:A44"/>
    <mergeCell ref="B54:B56"/>
    <mergeCell ref="A45:A62"/>
    <mergeCell ref="G9:G62"/>
    <mergeCell ref="B15:B17"/>
    <mergeCell ref="B24:B26"/>
    <mergeCell ref="B18:B20"/>
    <mergeCell ref="B21:B23"/>
    <mergeCell ref="A9:A26"/>
    <mergeCell ref="B9:B11"/>
    <mergeCell ref="B57:B59"/>
    <mergeCell ref="B60:B62"/>
    <mergeCell ref="B36:B38"/>
    <mergeCell ref="B42:B44"/>
    <mergeCell ref="B45:B47"/>
    <mergeCell ref="B48:B50"/>
    <mergeCell ref="A1:F1"/>
    <mergeCell ref="B7:B8"/>
    <mergeCell ref="A7:A8"/>
    <mergeCell ref="C7:C8"/>
    <mergeCell ref="D7:F7"/>
    <mergeCell ref="A5:P5"/>
    <mergeCell ref="A6:P6"/>
    <mergeCell ref="G7:H8"/>
    <mergeCell ref="I7:K7"/>
    <mergeCell ref="L7:M8"/>
    <mergeCell ref="N7:P7"/>
    <mergeCell ref="L68:P69"/>
    <mergeCell ref="I68:I69"/>
    <mergeCell ref="J68:J69"/>
    <mergeCell ref="K68:K69"/>
    <mergeCell ref="C67:E69"/>
    <mergeCell ref="F67:G69"/>
  </mergeCells>
  <phoneticPr fontId="0" type="noConversion"/>
  <pageMargins left="0.70866141732283472" right="0.70866141732283472" top="0.74803149606299213" bottom="0.74803149606299213" header="0.31496062992125984" footer="0.31496062992125984"/>
  <pageSetup paperSize="8" scale="3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Nuove Costruzioni Attività Prod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CLAUDIO</dc:creator>
  <cp:lastModifiedBy>Paola</cp:lastModifiedBy>
  <cp:lastPrinted>2014-09-30T10:55:59Z</cp:lastPrinted>
  <dcterms:created xsi:type="dcterms:W3CDTF">2011-04-08T09:54:37Z</dcterms:created>
  <dcterms:modified xsi:type="dcterms:W3CDTF">2017-01-16T12:43:26Z</dcterms:modified>
</cp:coreProperties>
</file>