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195" windowHeight="8190" tabRatio="725"/>
  </bookViews>
  <sheets>
    <sheet name="Ristrutturazioni Attività Prod" sheetId="3" r:id="rId1"/>
  </sheets>
  <calcPr calcId="125725"/>
</workbook>
</file>

<file path=xl/calcChain.xml><?xml version="1.0" encoding="utf-8"?>
<calcChain xmlns="http://schemas.openxmlformats.org/spreadsheetml/2006/main">
  <c r="K68" i="3"/>
  <c r="I68"/>
  <c r="J68"/>
  <c r="I9" l="1"/>
  <c r="N9" l="1"/>
  <c r="J18"/>
  <c r="O18" s="1"/>
  <c r="J62"/>
  <c r="O62" s="1"/>
  <c r="J10"/>
  <c r="O10" s="1"/>
  <c r="J11"/>
  <c r="O11" s="1"/>
  <c r="J12"/>
  <c r="O12" s="1"/>
  <c r="J13"/>
  <c r="O13" s="1"/>
  <c r="J14"/>
  <c r="O14" s="1"/>
  <c r="J15"/>
  <c r="O15" s="1"/>
  <c r="J16"/>
  <c r="O16" s="1"/>
  <c r="J17"/>
  <c r="O17" s="1"/>
  <c r="J19"/>
  <c r="O19" s="1"/>
  <c r="J20"/>
  <c r="O20" s="1"/>
  <c r="J21"/>
  <c r="O21" s="1"/>
  <c r="J22"/>
  <c r="O22" s="1"/>
  <c r="J23"/>
  <c r="O23" s="1"/>
  <c r="J24"/>
  <c r="O24" s="1"/>
  <c r="J25"/>
  <c r="O25" s="1"/>
  <c r="J26"/>
  <c r="O26" s="1"/>
  <c r="J27"/>
  <c r="O27" s="1"/>
  <c r="J28"/>
  <c r="O28" s="1"/>
  <c r="J29"/>
  <c r="O29" s="1"/>
  <c r="J30"/>
  <c r="O30" s="1"/>
  <c r="J31"/>
  <c r="O31" s="1"/>
  <c r="J32"/>
  <c r="O32" s="1"/>
  <c r="J33"/>
  <c r="O33" s="1"/>
  <c r="J34"/>
  <c r="O34" s="1"/>
  <c r="J35"/>
  <c r="O35" s="1"/>
  <c r="J36"/>
  <c r="O36" s="1"/>
  <c r="J37"/>
  <c r="O37" s="1"/>
  <c r="J38"/>
  <c r="O38" s="1"/>
  <c r="J39"/>
  <c r="O39" s="1"/>
  <c r="J40"/>
  <c r="O40" s="1"/>
  <c r="J41"/>
  <c r="O41" s="1"/>
  <c r="J42"/>
  <c r="O42" s="1"/>
  <c r="J43"/>
  <c r="O43" s="1"/>
  <c r="J44"/>
  <c r="O44" s="1"/>
  <c r="J45"/>
  <c r="O45" s="1"/>
  <c r="J46"/>
  <c r="O46" s="1"/>
  <c r="J47"/>
  <c r="O47" s="1"/>
  <c r="J48"/>
  <c r="O48" s="1"/>
  <c r="J49"/>
  <c r="O49" s="1"/>
  <c r="J50"/>
  <c r="O50" s="1"/>
  <c r="J51"/>
  <c r="O51" s="1"/>
  <c r="J52"/>
  <c r="O52" s="1"/>
  <c r="J53"/>
  <c r="O53" s="1"/>
  <c r="J54"/>
  <c r="O54" s="1"/>
  <c r="J55"/>
  <c r="O55" s="1"/>
  <c r="J56"/>
  <c r="O56" s="1"/>
  <c r="J57"/>
  <c r="O57" s="1"/>
  <c r="J58"/>
  <c r="O58" s="1"/>
  <c r="J59"/>
  <c r="O59" s="1"/>
  <c r="J60"/>
  <c r="O60" s="1"/>
  <c r="J61"/>
  <c r="O61" s="1"/>
  <c r="J9"/>
  <c r="O9" s="1"/>
  <c r="P9" s="1"/>
  <c r="I62"/>
  <c r="N62" s="1"/>
  <c r="P62" s="1"/>
  <c r="I10"/>
  <c r="N10" s="1"/>
  <c r="P10" s="1"/>
  <c r="I11"/>
  <c r="N11" s="1"/>
  <c r="P11" s="1"/>
  <c r="I12"/>
  <c r="N12" s="1"/>
  <c r="P12" s="1"/>
  <c r="I13"/>
  <c r="I14"/>
  <c r="N14" s="1"/>
  <c r="P14" s="1"/>
  <c r="I15"/>
  <c r="N15" s="1"/>
  <c r="P15" s="1"/>
  <c r="I16"/>
  <c r="N16" s="1"/>
  <c r="P16" s="1"/>
  <c r="I17"/>
  <c r="I18"/>
  <c r="N18" s="1"/>
  <c r="P18" s="1"/>
  <c r="I19"/>
  <c r="N19" s="1"/>
  <c r="P19" s="1"/>
  <c r="I20"/>
  <c r="N20" s="1"/>
  <c r="I21"/>
  <c r="I22"/>
  <c r="N22" s="1"/>
  <c r="P22" s="1"/>
  <c r="I23"/>
  <c r="N23" s="1"/>
  <c r="P23" s="1"/>
  <c r="I24"/>
  <c r="N24" s="1"/>
  <c r="I25"/>
  <c r="N25" s="1"/>
  <c r="P25" s="1"/>
  <c r="I26"/>
  <c r="N26" s="1"/>
  <c r="P26" s="1"/>
  <c r="I27"/>
  <c r="N27" s="1"/>
  <c r="P27" s="1"/>
  <c r="I28"/>
  <c r="N28" s="1"/>
  <c r="P28" s="1"/>
  <c r="I29"/>
  <c r="N29" s="1"/>
  <c r="P29" s="1"/>
  <c r="I30"/>
  <c r="N30" s="1"/>
  <c r="P30" s="1"/>
  <c r="I31"/>
  <c r="N31" s="1"/>
  <c r="P31" s="1"/>
  <c r="I32"/>
  <c r="N32" s="1"/>
  <c r="I33"/>
  <c r="I34"/>
  <c r="N34" s="1"/>
  <c r="P34" s="1"/>
  <c r="I35"/>
  <c r="N35" s="1"/>
  <c r="P35" s="1"/>
  <c r="I36"/>
  <c r="N36" s="1"/>
  <c r="I37"/>
  <c r="I38"/>
  <c r="N38" s="1"/>
  <c r="P38" s="1"/>
  <c r="I39"/>
  <c r="N39" s="1"/>
  <c r="P39" s="1"/>
  <c r="I40"/>
  <c r="N40" s="1"/>
  <c r="I41"/>
  <c r="N41" s="1"/>
  <c r="P41" s="1"/>
  <c r="I42"/>
  <c r="N42" s="1"/>
  <c r="P42" s="1"/>
  <c r="I43"/>
  <c r="N43" s="1"/>
  <c r="P43" s="1"/>
  <c r="I44"/>
  <c r="N44" s="1"/>
  <c r="P44" s="1"/>
  <c r="I45"/>
  <c r="N45" s="1"/>
  <c r="I46"/>
  <c r="N46" s="1"/>
  <c r="P46" s="1"/>
  <c r="I47"/>
  <c r="N47" s="1"/>
  <c r="P47" s="1"/>
  <c r="I48"/>
  <c r="N48" s="1"/>
  <c r="P48" s="1"/>
  <c r="I49"/>
  <c r="N49" s="1"/>
  <c r="P49" s="1"/>
  <c r="I50"/>
  <c r="N50" s="1"/>
  <c r="P50" s="1"/>
  <c r="I51"/>
  <c r="N51" s="1"/>
  <c r="P51" s="1"/>
  <c r="I52"/>
  <c r="N52" s="1"/>
  <c r="I53"/>
  <c r="N53" s="1"/>
  <c r="P53" s="1"/>
  <c r="I54"/>
  <c r="N54" s="1"/>
  <c r="P54" s="1"/>
  <c r="I55"/>
  <c r="N55" s="1"/>
  <c r="P55" s="1"/>
  <c r="I56"/>
  <c r="N56" s="1"/>
  <c r="I57"/>
  <c r="N57" s="1"/>
  <c r="P57" s="1"/>
  <c r="I58"/>
  <c r="N58" s="1"/>
  <c r="P58" s="1"/>
  <c r="I59"/>
  <c r="N59" s="1"/>
  <c r="P59" s="1"/>
  <c r="I60"/>
  <c r="N60" s="1"/>
  <c r="P60" s="1"/>
  <c r="I61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9"/>
  <c r="K59"/>
  <c r="K55"/>
  <c r="K51"/>
  <c r="K47"/>
  <c r="K43"/>
  <c r="K60"/>
  <c r="K56"/>
  <c r="K52"/>
  <c r="K48"/>
  <c r="K44"/>
  <c r="K42"/>
  <c r="K38"/>
  <c r="K34"/>
  <c r="K30"/>
  <c r="K26"/>
  <c r="K22"/>
  <c r="K18"/>
  <c r="K14"/>
  <c r="K10"/>
  <c r="K53"/>
  <c r="K49"/>
  <c r="K45"/>
  <c r="K9"/>
  <c r="K39"/>
  <c r="K35"/>
  <c r="K31"/>
  <c r="K27"/>
  <c r="K23"/>
  <c r="K19"/>
  <c r="K15"/>
  <c r="K11"/>
  <c r="K58"/>
  <c r="K54"/>
  <c r="K50"/>
  <c r="K46"/>
  <c r="K62"/>
  <c r="K40"/>
  <c r="K36"/>
  <c r="K32"/>
  <c r="K28"/>
  <c r="K24"/>
  <c r="K20"/>
  <c r="K16"/>
  <c r="K12"/>
  <c r="K41" l="1"/>
  <c r="K57"/>
  <c r="K25"/>
  <c r="K37"/>
  <c r="N37"/>
  <c r="P37" s="1"/>
  <c r="K33"/>
  <c r="N33"/>
  <c r="P33" s="1"/>
  <c r="K29"/>
  <c r="P45"/>
  <c r="K61"/>
  <c r="N61"/>
  <c r="P61" s="1"/>
  <c r="K21"/>
  <c r="N21"/>
  <c r="P21" s="1"/>
  <c r="K17"/>
  <c r="N17"/>
  <c r="P17" s="1"/>
  <c r="K13"/>
  <c r="N13"/>
  <c r="P13" s="1"/>
  <c r="P56"/>
  <c r="P52"/>
  <c r="P40"/>
  <c r="P36"/>
  <c r="P32"/>
  <c r="P24"/>
  <c r="P20"/>
</calcChain>
</file>

<file path=xl/sharedStrings.xml><?xml version="1.0" encoding="utf-8"?>
<sst xmlns="http://schemas.openxmlformats.org/spreadsheetml/2006/main" count="108" uniqueCount="41">
  <si>
    <t>A - Centro storico</t>
  </si>
  <si>
    <t>B - Completamento</t>
  </si>
  <si>
    <t>C - Espansione</t>
  </si>
  <si>
    <t>E - Agricola</t>
  </si>
  <si>
    <t>&lt; 1,00</t>
  </si>
  <si>
    <t>d.f. &gt; 3,00</t>
  </si>
  <si>
    <t>1,00 ≥ d.f. ≤ 3,00</t>
  </si>
  <si>
    <t>Destinazione di zona</t>
  </si>
  <si>
    <t>Densità fondiaria (mc/mq)</t>
  </si>
  <si>
    <t>Destinazione</t>
  </si>
  <si>
    <t>+</t>
  </si>
  <si>
    <t>TURISMO</t>
  </si>
  <si>
    <t>D - Insediamenti prod.</t>
  </si>
  <si>
    <t>F - Attrezzature</t>
  </si>
  <si>
    <t>COMMERCIO</t>
  </si>
  <si>
    <t>ATTIVITA' DIREZIONALI</t>
  </si>
  <si>
    <t>Urbanizzazione primaria (€/mq)</t>
  </si>
  <si>
    <t>Urbanizzazione secondaria (€/mq)</t>
  </si>
  <si>
    <t>Totale (€/mq)</t>
  </si>
  <si>
    <t>Adeguamento ISTAT 2012</t>
  </si>
  <si>
    <t>costo base</t>
  </si>
  <si>
    <t>costo con adeguamento ISTAT</t>
  </si>
  <si>
    <t>COSTO FINALE</t>
  </si>
  <si>
    <t>LEGENDA:</t>
  </si>
  <si>
    <t>Allegato alla delibera di Giunta Comunale n. 91 del 25/09/2014</t>
  </si>
  <si>
    <t>TABELLA E</t>
  </si>
  <si>
    <t>RISTRUTTURAZIONE PER ATTIVITA' PRODUTTIVE</t>
  </si>
  <si>
    <t>Calcolo del contributo per l'incidenza delle opere di urbanizzazione 1ˆ e 2ˆ relativi ad interventi di ristrutturazione per attività produttive</t>
  </si>
  <si>
    <t>Urbanizzazione  primaria (€/mq)</t>
  </si>
  <si>
    <t>Urbanizzazione  secondaria (€/mq)</t>
  </si>
  <si>
    <r>
      <rPr>
        <b/>
        <sz val="26"/>
        <rFont val="Calibri"/>
        <family val="2"/>
        <scheme val="minor"/>
      </rPr>
      <t xml:space="preserve">Adeguamento ISTAT: </t>
    </r>
    <r>
      <rPr>
        <sz val="26"/>
        <rFont val="Calibri"/>
        <family val="2"/>
        <scheme val="minor"/>
      </rPr>
      <t>incremento ISTAT del costo di costruzione di fabbricati  (+ 9%)</t>
    </r>
  </si>
  <si>
    <r>
      <rPr>
        <b/>
        <sz val="26"/>
        <color indexed="8"/>
        <rFont val="Calibri"/>
        <family val="2"/>
      </rPr>
      <t>Correttivo</t>
    </r>
    <r>
      <rPr>
        <sz val="26"/>
        <color theme="1"/>
        <rFont val="Calibri"/>
        <family val="2"/>
        <scheme val="minor"/>
      </rPr>
      <t>: percentuale di riduzione per interventi di ristrutturazione (- 30%)</t>
    </r>
  </si>
  <si>
    <t xml:space="preserve">Correttivo </t>
  </si>
  <si>
    <t>Urbanizzazione primaria  (€/mc)</t>
  </si>
  <si>
    <t>Urbanizzazione secondaria (€/mc)</t>
  </si>
  <si>
    <t>Totale (€/mc)</t>
  </si>
  <si>
    <t xml:space="preserve">IMPORTO DA VERSARE </t>
  </si>
  <si>
    <t>I dati rilevati dalla presente tabella hanno una valore puramente indicativo, prima di pagare gli oneri dovrà essere effettuata una verifica da parte dell'ufficio tecnico comunale</t>
  </si>
  <si>
    <t>CALCOLO:</t>
  </si>
  <si>
    <t>N.B. riportare le tariffe relative alla ZTO come da tabella</t>
  </si>
  <si>
    <t xml:space="preserve">INSERIRE A LATO LA SUPERFICIE OGGETTO DELL'INTERVENTO </t>
  </si>
</sst>
</file>

<file path=xl/styles.xml><?xml version="1.0" encoding="utf-8"?>
<styleSheet xmlns="http://schemas.openxmlformats.org/spreadsheetml/2006/main">
  <numFmts count="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0.0%"/>
  </numFmts>
  <fonts count="2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24"/>
      <color indexed="8"/>
      <name val="Calibri"/>
      <family val="2"/>
    </font>
    <font>
      <b/>
      <sz val="22"/>
      <color indexed="8"/>
      <name val="Calibri"/>
      <family val="2"/>
    </font>
    <font>
      <sz val="22"/>
      <color indexed="8"/>
      <name val="Calibri"/>
      <family val="2"/>
    </font>
    <font>
      <b/>
      <sz val="22"/>
      <name val="Calibri"/>
      <family val="2"/>
    </font>
    <font>
      <b/>
      <sz val="24"/>
      <color indexed="8"/>
      <name val="Calibri"/>
      <family val="2"/>
    </font>
    <font>
      <b/>
      <sz val="24"/>
      <name val="Calibri"/>
      <family val="2"/>
    </font>
    <font>
      <sz val="22"/>
      <name val="Calibri"/>
      <family val="2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indexed="8"/>
      <name val="Calibri"/>
      <family val="2"/>
    </font>
    <font>
      <sz val="20"/>
      <name val="Calibri"/>
      <family val="2"/>
    </font>
    <font>
      <sz val="22"/>
      <color theme="1"/>
      <name val="Calibri"/>
      <family val="2"/>
      <scheme val="minor"/>
    </font>
    <font>
      <b/>
      <i/>
      <sz val="30"/>
      <color indexed="8"/>
      <name val="Calibri"/>
      <family val="2"/>
    </font>
    <font>
      <sz val="26"/>
      <color indexed="8"/>
      <name val="Calibri"/>
      <family val="2"/>
    </font>
    <font>
      <sz val="26"/>
      <name val="Calibri"/>
      <family val="2"/>
    </font>
    <font>
      <b/>
      <sz val="26"/>
      <name val="Calibri"/>
      <family val="2"/>
      <scheme val="minor"/>
    </font>
    <font>
      <b/>
      <sz val="26"/>
      <name val="Calibri"/>
      <family val="2"/>
    </font>
    <font>
      <sz val="26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6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30"/>
      <color theme="1"/>
      <name val="Calibri"/>
      <family val="2"/>
      <scheme val="minor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44" fontId="1" fillId="0" borderId="0" xfId="3" applyFont="1" applyFill="1" applyBorder="1" applyAlignment="1">
      <alignment vertical="center"/>
    </xf>
    <xf numFmtId="44" fontId="0" fillId="0" borderId="0" xfId="0" applyNumberFormat="1" applyFill="1" applyBorder="1" applyAlignment="1">
      <alignment vertical="center"/>
    </xf>
    <xf numFmtId="9" fontId="1" fillId="0" borderId="0" xfId="2" applyFont="1" applyFill="1" applyBorder="1" applyAlignment="1">
      <alignment horizontal="left" vertical="center"/>
    </xf>
    <xf numFmtId="164" fontId="1" fillId="0" borderId="0" xfId="2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44" fontId="0" fillId="0" borderId="0" xfId="3" applyFont="1" applyFill="1" applyBorder="1" applyAlignment="1">
      <alignment horizontal="right" vertical="center"/>
    </xf>
    <xf numFmtId="44" fontId="0" fillId="0" borderId="0" xfId="0" applyNumberForma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4" fontId="5" fillId="0" borderId="0" xfId="0" applyNumberFormat="1" applyFont="1" applyFill="1" applyBorder="1" applyAlignment="1">
      <alignment vertical="center"/>
    </xf>
    <xf numFmtId="44" fontId="5" fillId="0" borderId="7" xfId="3" applyFont="1" applyBorder="1" applyAlignment="1">
      <alignment vertical="center"/>
    </xf>
    <xf numFmtId="44" fontId="5" fillId="0" borderId="8" xfId="3" applyFont="1" applyBorder="1" applyAlignment="1">
      <alignment vertical="center"/>
    </xf>
    <xf numFmtId="44" fontId="5" fillId="0" borderId="9" xfId="3" applyFont="1" applyBorder="1" applyAlignment="1">
      <alignment vertical="center"/>
    </xf>
    <xf numFmtId="44" fontId="5" fillId="0" borderId="10" xfId="3" applyFont="1" applyBorder="1" applyAlignment="1">
      <alignment vertical="center"/>
    </xf>
    <xf numFmtId="44" fontId="5" fillId="0" borderId="11" xfId="3" applyFont="1" applyBorder="1" applyAlignment="1">
      <alignment vertical="center"/>
    </xf>
    <xf numFmtId="44" fontId="5" fillId="0" borderId="12" xfId="3" applyFont="1" applyBorder="1" applyAlignment="1">
      <alignment vertical="center"/>
    </xf>
    <xf numFmtId="44" fontId="5" fillId="0" borderId="13" xfId="3" applyFont="1" applyBorder="1" applyAlignment="1">
      <alignment vertical="center"/>
    </xf>
    <xf numFmtId="44" fontId="5" fillId="0" borderId="14" xfId="3" applyFont="1" applyBorder="1" applyAlignment="1">
      <alignment vertical="center"/>
    </xf>
    <xf numFmtId="44" fontId="5" fillId="0" borderId="15" xfId="3" applyFont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5" fillId="0" borderId="19" xfId="0" applyFont="1" applyBorder="1" applyAlignment="1">
      <alignment vertical="center"/>
    </xf>
    <xf numFmtId="44" fontId="5" fillId="0" borderId="7" xfId="0" applyNumberFormat="1" applyFont="1" applyBorder="1" applyAlignment="1">
      <alignment horizontal="center" vertical="center"/>
    </xf>
    <xf numFmtId="44" fontId="5" fillId="0" borderId="20" xfId="3" applyFont="1" applyBorder="1" applyAlignment="1">
      <alignment vertical="center"/>
    </xf>
    <xf numFmtId="43" fontId="9" fillId="0" borderId="0" xfId="1" applyFont="1" applyFill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44" fontId="5" fillId="0" borderId="10" xfId="0" applyNumberFormat="1" applyFont="1" applyBorder="1" applyAlignment="1">
      <alignment horizontal="center" vertical="center"/>
    </xf>
    <xf numFmtId="44" fontId="5" fillId="0" borderId="21" xfId="3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44" fontId="5" fillId="0" borderId="13" xfId="0" applyNumberFormat="1" applyFont="1" applyBorder="1" applyAlignment="1">
      <alignment horizontal="center" vertical="center"/>
    </xf>
    <xf numFmtId="44" fontId="5" fillId="0" borderId="22" xfId="3" applyFont="1" applyBorder="1" applyAlignment="1">
      <alignment vertical="center"/>
    </xf>
    <xf numFmtId="44" fontId="5" fillId="0" borderId="5" xfId="3" applyFont="1" applyBorder="1" applyAlignment="1">
      <alignment vertical="center"/>
    </xf>
    <xf numFmtId="44" fontId="5" fillId="0" borderId="4" xfId="3" applyFont="1" applyBorder="1" applyAlignment="1">
      <alignment vertical="center"/>
    </xf>
    <xf numFmtId="44" fontId="5" fillId="0" borderId="6" xfId="3" applyFont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44" fontId="12" fillId="0" borderId="0" xfId="3" applyFont="1" applyFill="1" applyBorder="1" applyAlignment="1">
      <alignment vertical="center"/>
    </xf>
    <xf numFmtId="44" fontId="11" fillId="0" borderId="0" xfId="3" applyFont="1" applyFill="1" applyBorder="1" applyAlignment="1">
      <alignment horizontal="right" vertical="center"/>
    </xf>
    <xf numFmtId="9" fontId="12" fillId="0" borderId="0" xfId="2" applyFont="1" applyFill="1" applyBorder="1" applyAlignment="1">
      <alignment horizontal="left" vertical="center"/>
    </xf>
    <xf numFmtId="44" fontId="11" fillId="0" borderId="0" xfId="0" applyNumberFormat="1" applyFont="1" applyFill="1" applyBorder="1" applyAlignment="1">
      <alignment horizontal="center" vertical="center"/>
    </xf>
    <xf numFmtId="164" fontId="12" fillId="0" borderId="0" xfId="2" applyNumberFormat="1" applyFont="1" applyFill="1" applyBorder="1" applyAlignment="1">
      <alignment horizontal="left" vertical="center"/>
    </xf>
    <xf numFmtId="44" fontId="11" fillId="0" borderId="0" xfId="0" applyNumberFormat="1" applyFont="1" applyFill="1" applyBorder="1" applyAlignment="1">
      <alignment vertical="center"/>
    </xf>
    <xf numFmtId="43" fontId="13" fillId="0" borderId="0" xfId="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44" fontId="19" fillId="2" borderId="7" xfId="0" applyNumberFormat="1" applyFont="1" applyFill="1" applyBorder="1" applyAlignment="1">
      <alignment horizontal="center" vertical="center"/>
    </xf>
    <xf numFmtId="44" fontId="19" fillId="2" borderId="8" xfId="3" applyFont="1" applyFill="1" applyBorder="1" applyAlignment="1">
      <alignment vertical="center"/>
    </xf>
    <xf numFmtId="44" fontId="19" fillId="2" borderId="9" xfId="3" applyFont="1" applyFill="1" applyBorder="1" applyAlignment="1">
      <alignment vertical="center"/>
    </xf>
    <xf numFmtId="44" fontId="19" fillId="2" borderId="10" xfId="0" applyNumberFormat="1" applyFont="1" applyFill="1" applyBorder="1" applyAlignment="1">
      <alignment horizontal="center" vertical="center"/>
    </xf>
    <xf numFmtId="44" fontId="19" fillId="2" borderId="11" xfId="3" applyFont="1" applyFill="1" applyBorder="1" applyAlignment="1">
      <alignment vertical="center"/>
    </xf>
    <xf numFmtId="44" fontId="19" fillId="2" borderId="12" xfId="3" applyFont="1" applyFill="1" applyBorder="1" applyAlignment="1">
      <alignment vertical="center"/>
    </xf>
    <xf numFmtId="44" fontId="19" fillId="2" borderId="13" xfId="0" applyNumberFormat="1" applyFont="1" applyFill="1" applyBorder="1" applyAlignment="1">
      <alignment horizontal="center" vertical="center"/>
    </xf>
    <xf numFmtId="44" fontId="19" fillId="2" borderId="14" xfId="3" applyFont="1" applyFill="1" applyBorder="1" applyAlignment="1">
      <alignment vertical="center"/>
    </xf>
    <xf numFmtId="44" fontId="19" fillId="2" borderId="15" xfId="3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24" fillId="0" borderId="0" xfId="0" applyFont="1" applyAlignment="1">
      <alignment vertical="center"/>
    </xf>
    <xf numFmtId="0" fontId="21" fillId="0" borderId="41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4" fontId="5" fillId="0" borderId="0" xfId="3" applyFont="1" applyBorder="1" applyAlignment="1">
      <alignment vertical="center"/>
    </xf>
    <xf numFmtId="44" fontId="16" fillId="0" borderId="0" xfId="3" applyFont="1" applyFill="1" applyBorder="1" applyAlignment="1">
      <alignment horizontal="right" vertical="center"/>
    </xf>
    <xf numFmtId="9" fontId="16" fillId="0" borderId="0" xfId="2" applyFont="1" applyFill="1" applyBorder="1" applyAlignment="1">
      <alignment horizontal="left" vertical="center"/>
    </xf>
    <xf numFmtId="44" fontId="5" fillId="0" borderId="0" xfId="0" applyNumberFormat="1" applyFont="1" applyBorder="1" applyAlignment="1">
      <alignment horizontal="center" vertical="center"/>
    </xf>
    <xf numFmtId="44" fontId="17" fillId="0" borderId="0" xfId="3" applyFont="1" applyFill="1" applyBorder="1" applyAlignment="1">
      <alignment horizontal="right" vertical="center"/>
    </xf>
    <xf numFmtId="9" fontId="17" fillId="0" borderId="0" xfId="2" applyFont="1" applyFill="1" applyBorder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4" fontId="19" fillId="0" borderId="0" xfId="0" applyNumberFormat="1" applyFont="1" applyFill="1" applyBorder="1" applyAlignment="1">
      <alignment horizontal="center" vertical="center"/>
    </xf>
    <xf numFmtId="44" fontId="19" fillId="0" borderId="0" xfId="3" applyFont="1" applyFill="1" applyBorder="1" applyAlignment="1">
      <alignment vertical="center"/>
    </xf>
    <xf numFmtId="44" fontId="21" fillId="3" borderId="45" xfId="3" applyFont="1" applyFill="1" applyBorder="1" applyAlignment="1">
      <alignment horizontal="center" vertical="center"/>
    </xf>
    <xf numFmtId="44" fontId="21" fillId="3" borderId="46" xfId="3" applyFont="1" applyFill="1" applyBorder="1" applyAlignment="1">
      <alignment horizontal="center" vertical="center"/>
    </xf>
    <xf numFmtId="44" fontId="21" fillId="3" borderId="47" xfId="3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44" fontId="16" fillId="0" borderId="32" xfId="3" applyFont="1" applyFill="1" applyBorder="1" applyAlignment="1">
      <alignment horizontal="right" vertical="center"/>
    </xf>
    <xf numFmtId="44" fontId="16" fillId="0" borderId="23" xfId="3" applyFont="1" applyFill="1" applyBorder="1" applyAlignment="1">
      <alignment horizontal="right" vertical="center"/>
    </xf>
    <xf numFmtId="44" fontId="16" fillId="0" borderId="30" xfId="3" applyFont="1" applyFill="1" applyBorder="1" applyAlignment="1">
      <alignment horizontal="right" vertical="center"/>
    </xf>
    <xf numFmtId="0" fontId="5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44" fontId="17" fillId="0" borderId="32" xfId="3" applyFont="1" applyFill="1" applyBorder="1" applyAlignment="1">
      <alignment horizontal="right" vertical="center"/>
    </xf>
    <xf numFmtId="44" fontId="17" fillId="0" borderId="23" xfId="3" applyFont="1" applyFill="1" applyBorder="1" applyAlignment="1">
      <alignment horizontal="right" vertical="center"/>
    </xf>
    <xf numFmtId="44" fontId="17" fillId="0" borderId="30" xfId="3" applyFont="1" applyFill="1" applyBorder="1" applyAlignment="1">
      <alignment horizontal="right" vertical="center"/>
    </xf>
    <xf numFmtId="9" fontId="17" fillId="0" borderId="33" xfId="2" applyFont="1" applyFill="1" applyBorder="1" applyAlignment="1">
      <alignment horizontal="left" vertical="center"/>
    </xf>
    <xf numFmtId="9" fontId="17" fillId="0" borderId="34" xfId="2" applyFont="1" applyFill="1" applyBorder="1" applyAlignment="1">
      <alignment horizontal="left" vertical="center"/>
    </xf>
    <xf numFmtId="9" fontId="17" fillId="0" borderId="31" xfId="2" applyFont="1" applyFill="1" applyBorder="1" applyAlignment="1">
      <alignment horizontal="left" vertical="center"/>
    </xf>
    <xf numFmtId="9" fontId="16" fillId="0" borderId="33" xfId="2" applyFont="1" applyFill="1" applyBorder="1" applyAlignment="1">
      <alignment horizontal="left" vertical="center"/>
    </xf>
    <xf numFmtId="9" fontId="16" fillId="0" borderId="34" xfId="2" applyFont="1" applyFill="1" applyBorder="1" applyAlignment="1">
      <alignment horizontal="left" vertical="center"/>
    </xf>
    <xf numFmtId="9" fontId="16" fillId="0" borderId="31" xfId="2" applyFont="1" applyFill="1" applyBorder="1" applyAlignment="1">
      <alignment horizontal="left" vertical="center"/>
    </xf>
    <xf numFmtId="44" fontId="26" fillId="0" borderId="7" xfId="0" applyNumberFormat="1" applyFont="1" applyFill="1" applyBorder="1" applyAlignment="1">
      <alignment horizontal="center" vertical="center"/>
    </xf>
    <xf numFmtId="44" fontId="26" fillId="0" borderId="13" xfId="0" applyNumberFormat="1" applyFont="1" applyFill="1" applyBorder="1" applyAlignment="1">
      <alignment horizontal="center" vertical="center"/>
    </xf>
    <xf numFmtId="44" fontId="26" fillId="0" borderId="8" xfId="0" applyNumberFormat="1" applyFont="1" applyFill="1" applyBorder="1" applyAlignment="1">
      <alignment horizontal="center" vertical="center"/>
    </xf>
    <xf numFmtId="44" fontId="26" fillId="0" borderId="14" xfId="0" applyNumberFormat="1" applyFont="1" applyFill="1" applyBorder="1" applyAlignment="1">
      <alignment horizontal="center" vertical="center"/>
    </xf>
    <xf numFmtId="44" fontId="26" fillId="0" borderId="9" xfId="0" applyNumberFormat="1" applyFont="1" applyFill="1" applyBorder="1" applyAlignment="1">
      <alignment horizontal="center" vertical="center"/>
    </xf>
    <xf numFmtId="44" fontId="26" fillId="0" borderId="15" xfId="0" applyNumberFormat="1" applyFont="1" applyFill="1" applyBorder="1" applyAlignment="1">
      <alignment horizontal="center" vertical="center"/>
    </xf>
    <xf numFmtId="0" fontId="21" fillId="0" borderId="32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7" fillId="3" borderId="23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/>
    </xf>
  </cellXfs>
  <cellStyles count="4">
    <cellStyle name="Migliaia" xfId="1" builtinId="3"/>
    <cellStyle name="Normale" xfId="0" builtinId="0"/>
    <cellStyle name="Percentuale" xfId="2" builtinId="5"/>
    <cellStyle name="Valuta" xfId="3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79"/>
  <sheetViews>
    <sheetView tabSelected="1" zoomScale="50" zoomScaleNormal="50" workbookViewId="0">
      <selection activeCell="M80" sqref="M80"/>
    </sheetView>
  </sheetViews>
  <sheetFormatPr defaultRowHeight="15"/>
  <cols>
    <col min="1" max="1" width="41.28515625" style="3" bestFit="1" customWidth="1"/>
    <col min="2" max="2" width="40.140625" style="3" bestFit="1" customWidth="1"/>
    <col min="3" max="3" width="19.85546875" style="1" customWidth="1"/>
    <col min="4" max="4" width="29.5703125" style="1" bestFit="1" customWidth="1"/>
    <col min="5" max="5" width="28" style="1" bestFit="1" customWidth="1"/>
    <col min="6" max="6" width="21" style="1" customWidth="1"/>
    <col min="7" max="7" width="7.5703125" style="1" bestFit="1" customWidth="1"/>
    <col min="8" max="8" width="25.7109375" style="1" customWidth="1"/>
    <col min="9" max="9" width="38.42578125" style="2" customWidth="1"/>
    <col min="10" max="10" width="39" style="1" customWidth="1"/>
    <col min="11" max="11" width="39.28515625" style="1" customWidth="1"/>
    <col min="12" max="12" width="22.28515625" style="1" customWidth="1"/>
    <col min="13" max="13" width="25.7109375" style="1" customWidth="1"/>
    <col min="14" max="14" width="36.85546875" style="1" bestFit="1" customWidth="1"/>
    <col min="15" max="15" width="42.28515625" style="1" bestFit="1" customWidth="1"/>
    <col min="16" max="16" width="31.28515625" style="1" bestFit="1" customWidth="1"/>
    <col min="17" max="18" width="17.28515625" style="1" customWidth="1"/>
    <col min="19" max="16384" width="9.140625" style="1"/>
  </cols>
  <sheetData>
    <row r="1" spans="1:18" ht="31.5">
      <c r="A1" s="112" t="s">
        <v>24</v>
      </c>
      <c r="B1" s="113"/>
      <c r="C1" s="113"/>
      <c r="D1" s="113"/>
      <c r="E1" s="113"/>
      <c r="F1" s="113"/>
    </row>
    <row r="3" spans="1:18" ht="39">
      <c r="A3" s="60" t="s">
        <v>25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2"/>
      <c r="R3" s="2"/>
    </row>
    <row r="4" spans="1:18" ht="15.75" thickBot="1"/>
    <row r="5" spans="1:18" s="15" customFormat="1" ht="29.25" thickBot="1">
      <c r="A5" s="122" t="s">
        <v>26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4"/>
      <c r="Q5" s="29"/>
      <c r="R5" s="29"/>
    </row>
    <row r="6" spans="1:18" s="15" customFormat="1" ht="29.25" thickBot="1">
      <c r="A6" s="125" t="s">
        <v>27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7"/>
      <c r="Q6" s="30"/>
      <c r="R6" s="30"/>
    </row>
    <row r="7" spans="1:18" s="15" customFormat="1" ht="34.5" customHeight="1">
      <c r="A7" s="116" t="s">
        <v>9</v>
      </c>
      <c r="B7" s="114" t="s">
        <v>7</v>
      </c>
      <c r="C7" s="118" t="s">
        <v>8</v>
      </c>
      <c r="D7" s="116" t="s">
        <v>20</v>
      </c>
      <c r="E7" s="120"/>
      <c r="F7" s="121"/>
      <c r="G7" s="128" t="s">
        <v>19</v>
      </c>
      <c r="H7" s="129"/>
      <c r="I7" s="132" t="s">
        <v>21</v>
      </c>
      <c r="J7" s="133"/>
      <c r="K7" s="134"/>
      <c r="L7" s="135" t="s">
        <v>32</v>
      </c>
      <c r="M7" s="136"/>
      <c r="N7" s="139" t="s">
        <v>22</v>
      </c>
      <c r="O7" s="140"/>
      <c r="P7" s="141"/>
      <c r="Q7" s="31"/>
      <c r="R7" s="29"/>
    </row>
    <row r="8" spans="1:18" s="15" customFormat="1" ht="96.75" customHeight="1" thickBot="1">
      <c r="A8" s="117"/>
      <c r="B8" s="115"/>
      <c r="C8" s="119"/>
      <c r="D8" s="16" t="s">
        <v>16</v>
      </c>
      <c r="E8" s="17" t="s">
        <v>17</v>
      </c>
      <c r="F8" s="18" t="s">
        <v>18</v>
      </c>
      <c r="G8" s="130"/>
      <c r="H8" s="131"/>
      <c r="I8" s="16" t="s">
        <v>16</v>
      </c>
      <c r="J8" s="17" t="s">
        <v>17</v>
      </c>
      <c r="K8" s="32" t="s">
        <v>18</v>
      </c>
      <c r="L8" s="137"/>
      <c r="M8" s="138"/>
      <c r="N8" s="61" t="s">
        <v>28</v>
      </c>
      <c r="O8" s="62" t="s">
        <v>29</v>
      </c>
      <c r="P8" s="63" t="s">
        <v>18</v>
      </c>
      <c r="Q8" s="31"/>
      <c r="R8" s="29"/>
    </row>
    <row r="9" spans="1:18" s="15" customFormat="1" ht="33.75">
      <c r="A9" s="100" t="s">
        <v>11</v>
      </c>
      <c r="B9" s="109" t="s">
        <v>0</v>
      </c>
      <c r="C9" s="33" t="s">
        <v>4</v>
      </c>
      <c r="D9" s="20">
        <v>8.77</v>
      </c>
      <c r="E9" s="21">
        <v>6.32</v>
      </c>
      <c r="F9" s="22">
        <f>D9+E9</f>
        <v>15.09</v>
      </c>
      <c r="G9" s="106" t="s">
        <v>10</v>
      </c>
      <c r="H9" s="154">
        <v>0.09</v>
      </c>
      <c r="I9" s="34">
        <f>D9+(D9*H$9)</f>
        <v>9.5593000000000004</v>
      </c>
      <c r="J9" s="21">
        <f>E9+(E9*H$9)</f>
        <v>6.8887999999999998</v>
      </c>
      <c r="K9" s="35">
        <f>I9+J9</f>
        <v>16.4481</v>
      </c>
      <c r="L9" s="148"/>
      <c r="M9" s="151">
        <v>-0.3</v>
      </c>
      <c r="N9" s="64">
        <f>I9+(I9*M$9)</f>
        <v>6.691510000000001</v>
      </c>
      <c r="O9" s="65">
        <f>J9+(J9*M$9)</f>
        <v>4.8221600000000002</v>
      </c>
      <c r="P9" s="66">
        <f>N9+O9</f>
        <v>11.513670000000001</v>
      </c>
      <c r="Q9" s="36"/>
      <c r="R9" s="19"/>
    </row>
    <row r="10" spans="1:18" s="15" customFormat="1" ht="33.75">
      <c r="A10" s="101"/>
      <c r="B10" s="110"/>
      <c r="C10" s="37" t="s">
        <v>6</v>
      </c>
      <c r="D10" s="23">
        <v>5</v>
      </c>
      <c r="E10" s="24">
        <v>6.32</v>
      </c>
      <c r="F10" s="25">
        <f t="shared" ref="F10:F62" si="0">D10+E10</f>
        <v>11.32</v>
      </c>
      <c r="G10" s="107"/>
      <c r="H10" s="155"/>
      <c r="I10" s="38">
        <f t="shared" ref="I10:I61" si="1">D10+(D10*H$9)</f>
        <v>5.45</v>
      </c>
      <c r="J10" s="24">
        <f t="shared" ref="J10:J61" si="2">E10+(E10*H$9)</f>
        <v>6.8887999999999998</v>
      </c>
      <c r="K10" s="39">
        <f t="shared" ref="K10:K62" si="3">I10+J10</f>
        <v>12.338799999999999</v>
      </c>
      <c r="L10" s="149"/>
      <c r="M10" s="152"/>
      <c r="N10" s="67">
        <f t="shared" ref="N10:N61" si="4">I10+(I10*M$9)</f>
        <v>3.8150000000000004</v>
      </c>
      <c r="O10" s="68">
        <f t="shared" ref="O10:O17" si="5">J10+(J10*M$9)</f>
        <v>4.8221600000000002</v>
      </c>
      <c r="P10" s="69">
        <f t="shared" ref="P10:P62" si="6">N10+O10</f>
        <v>8.6371600000000015</v>
      </c>
      <c r="Q10" s="36"/>
      <c r="R10" s="19"/>
    </row>
    <row r="11" spans="1:18" s="15" customFormat="1" ht="34.5" thickBot="1">
      <c r="A11" s="101"/>
      <c r="B11" s="111"/>
      <c r="C11" s="40" t="s">
        <v>5</v>
      </c>
      <c r="D11" s="26">
        <v>3.11</v>
      </c>
      <c r="E11" s="27">
        <v>6.32</v>
      </c>
      <c r="F11" s="28">
        <f t="shared" si="0"/>
        <v>9.43</v>
      </c>
      <c r="G11" s="107"/>
      <c r="H11" s="155"/>
      <c r="I11" s="41">
        <f t="shared" si="1"/>
        <v>3.3898999999999999</v>
      </c>
      <c r="J11" s="27">
        <f t="shared" si="2"/>
        <v>6.8887999999999998</v>
      </c>
      <c r="K11" s="42">
        <f t="shared" si="3"/>
        <v>10.278700000000001</v>
      </c>
      <c r="L11" s="149"/>
      <c r="M11" s="152"/>
      <c r="N11" s="70">
        <f t="shared" si="4"/>
        <v>2.3729300000000002</v>
      </c>
      <c r="O11" s="71">
        <f t="shared" si="5"/>
        <v>4.8221600000000002</v>
      </c>
      <c r="P11" s="72">
        <f t="shared" si="6"/>
        <v>7.1950900000000004</v>
      </c>
      <c r="Q11" s="36"/>
      <c r="R11" s="19"/>
    </row>
    <row r="12" spans="1:18" s="15" customFormat="1" ht="33.75">
      <c r="A12" s="101"/>
      <c r="B12" s="103" t="s">
        <v>1</v>
      </c>
      <c r="C12" s="33" t="s">
        <v>4</v>
      </c>
      <c r="D12" s="20">
        <v>7.02</v>
      </c>
      <c r="E12" s="21">
        <v>5.0599999999999996</v>
      </c>
      <c r="F12" s="22">
        <f t="shared" si="0"/>
        <v>12.079999999999998</v>
      </c>
      <c r="G12" s="107"/>
      <c r="H12" s="155"/>
      <c r="I12" s="34">
        <f t="shared" si="1"/>
        <v>7.6517999999999997</v>
      </c>
      <c r="J12" s="21">
        <f t="shared" si="2"/>
        <v>5.5153999999999996</v>
      </c>
      <c r="K12" s="35">
        <f t="shared" si="3"/>
        <v>13.167199999999999</v>
      </c>
      <c r="L12" s="149"/>
      <c r="M12" s="152"/>
      <c r="N12" s="64">
        <f t="shared" si="4"/>
        <v>5.3562599999999998</v>
      </c>
      <c r="O12" s="65">
        <f t="shared" si="5"/>
        <v>3.8607800000000001</v>
      </c>
      <c r="P12" s="66">
        <f t="shared" si="6"/>
        <v>9.2170400000000008</v>
      </c>
      <c r="Q12" s="36"/>
      <c r="R12" s="19"/>
    </row>
    <row r="13" spans="1:18" s="15" customFormat="1" ht="33.75">
      <c r="A13" s="101"/>
      <c r="B13" s="104"/>
      <c r="C13" s="37" t="s">
        <v>6</v>
      </c>
      <c r="D13" s="23">
        <v>4</v>
      </c>
      <c r="E13" s="24">
        <v>5.0599999999999996</v>
      </c>
      <c r="F13" s="25">
        <f t="shared" si="0"/>
        <v>9.0599999999999987</v>
      </c>
      <c r="G13" s="107"/>
      <c r="H13" s="155"/>
      <c r="I13" s="38">
        <f t="shared" si="1"/>
        <v>4.3600000000000003</v>
      </c>
      <c r="J13" s="24">
        <f t="shared" si="2"/>
        <v>5.5153999999999996</v>
      </c>
      <c r="K13" s="39">
        <f t="shared" si="3"/>
        <v>9.8753999999999991</v>
      </c>
      <c r="L13" s="149"/>
      <c r="M13" s="152"/>
      <c r="N13" s="67">
        <f t="shared" si="4"/>
        <v>3.0520000000000005</v>
      </c>
      <c r="O13" s="68">
        <f t="shared" si="5"/>
        <v>3.8607800000000001</v>
      </c>
      <c r="P13" s="69">
        <f t="shared" si="6"/>
        <v>6.9127800000000006</v>
      </c>
      <c r="Q13" s="36"/>
      <c r="R13" s="19"/>
    </row>
    <row r="14" spans="1:18" s="15" customFormat="1" ht="34.5" thickBot="1">
      <c r="A14" s="101"/>
      <c r="B14" s="105"/>
      <c r="C14" s="40" t="s">
        <v>5</v>
      </c>
      <c r="D14" s="26">
        <v>2.4900000000000002</v>
      </c>
      <c r="E14" s="27">
        <v>5.0599999999999996</v>
      </c>
      <c r="F14" s="28">
        <f t="shared" si="0"/>
        <v>7.55</v>
      </c>
      <c r="G14" s="107"/>
      <c r="H14" s="155"/>
      <c r="I14" s="41">
        <f t="shared" si="1"/>
        <v>2.7141000000000002</v>
      </c>
      <c r="J14" s="27">
        <f t="shared" si="2"/>
        <v>5.5153999999999996</v>
      </c>
      <c r="K14" s="42">
        <f t="shared" si="3"/>
        <v>8.2294999999999998</v>
      </c>
      <c r="L14" s="149"/>
      <c r="M14" s="152"/>
      <c r="N14" s="70">
        <f t="shared" si="4"/>
        <v>1.8998700000000002</v>
      </c>
      <c r="O14" s="71">
        <f t="shared" si="5"/>
        <v>3.8607800000000001</v>
      </c>
      <c r="P14" s="72">
        <f t="shared" si="6"/>
        <v>5.76065</v>
      </c>
      <c r="Q14" s="36"/>
      <c r="R14" s="19"/>
    </row>
    <row r="15" spans="1:18" s="15" customFormat="1" ht="33.75">
      <c r="A15" s="101"/>
      <c r="B15" s="103" t="s">
        <v>2</v>
      </c>
      <c r="C15" s="33" t="s">
        <v>4</v>
      </c>
      <c r="D15" s="20">
        <v>10.53</v>
      </c>
      <c r="E15" s="21">
        <v>7.58</v>
      </c>
      <c r="F15" s="22">
        <f t="shared" si="0"/>
        <v>18.11</v>
      </c>
      <c r="G15" s="107"/>
      <c r="H15" s="155"/>
      <c r="I15" s="34">
        <f t="shared" si="1"/>
        <v>11.477699999999999</v>
      </c>
      <c r="J15" s="21">
        <f t="shared" si="2"/>
        <v>8.2622</v>
      </c>
      <c r="K15" s="35">
        <f t="shared" si="3"/>
        <v>19.739899999999999</v>
      </c>
      <c r="L15" s="149"/>
      <c r="M15" s="152"/>
      <c r="N15" s="64">
        <f t="shared" si="4"/>
        <v>8.0343899999999984</v>
      </c>
      <c r="O15" s="65">
        <f t="shared" si="5"/>
        <v>5.7835400000000003</v>
      </c>
      <c r="P15" s="66">
        <f t="shared" si="6"/>
        <v>13.817929999999999</v>
      </c>
      <c r="Q15" s="36"/>
      <c r="R15" s="19"/>
    </row>
    <row r="16" spans="1:18" s="15" customFormat="1" ht="33.75">
      <c r="A16" s="101"/>
      <c r="B16" s="104"/>
      <c r="C16" s="37" t="s">
        <v>6</v>
      </c>
      <c r="D16" s="23">
        <v>6</v>
      </c>
      <c r="E16" s="24">
        <v>7.58</v>
      </c>
      <c r="F16" s="25">
        <f t="shared" si="0"/>
        <v>13.58</v>
      </c>
      <c r="G16" s="107"/>
      <c r="H16" s="155"/>
      <c r="I16" s="38">
        <f t="shared" si="1"/>
        <v>6.54</v>
      </c>
      <c r="J16" s="24">
        <f t="shared" si="2"/>
        <v>8.2622</v>
      </c>
      <c r="K16" s="39">
        <f t="shared" si="3"/>
        <v>14.802199999999999</v>
      </c>
      <c r="L16" s="149"/>
      <c r="M16" s="152"/>
      <c r="N16" s="67">
        <f t="shared" si="4"/>
        <v>4.5780000000000003</v>
      </c>
      <c r="O16" s="68">
        <f t="shared" si="5"/>
        <v>5.7835400000000003</v>
      </c>
      <c r="P16" s="69">
        <f t="shared" si="6"/>
        <v>10.361540000000002</v>
      </c>
      <c r="Q16" s="36"/>
      <c r="R16" s="19"/>
    </row>
    <row r="17" spans="1:18" s="15" customFormat="1" ht="34.5" thickBot="1">
      <c r="A17" s="101"/>
      <c r="B17" s="105"/>
      <c r="C17" s="40" t="s">
        <v>5</v>
      </c>
      <c r="D17" s="26">
        <v>3.74</v>
      </c>
      <c r="E17" s="27">
        <v>7.58</v>
      </c>
      <c r="F17" s="28">
        <f t="shared" si="0"/>
        <v>11.32</v>
      </c>
      <c r="G17" s="107"/>
      <c r="H17" s="155"/>
      <c r="I17" s="41">
        <f t="shared" si="1"/>
        <v>4.0766</v>
      </c>
      <c r="J17" s="27">
        <f t="shared" si="2"/>
        <v>8.2622</v>
      </c>
      <c r="K17" s="42">
        <f t="shared" si="3"/>
        <v>12.338799999999999</v>
      </c>
      <c r="L17" s="149"/>
      <c r="M17" s="152"/>
      <c r="N17" s="70">
        <f t="shared" si="4"/>
        <v>2.8536200000000003</v>
      </c>
      <c r="O17" s="71">
        <f t="shared" si="5"/>
        <v>5.7835400000000003</v>
      </c>
      <c r="P17" s="72">
        <f t="shared" si="6"/>
        <v>8.6371600000000015</v>
      </c>
      <c r="Q17" s="36"/>
      <c r="R17" s="19"/>
    </row>
    <row r="18" spans="1:18" s="15" customFormat="1" ht="33.75">
      <c r="A18" s="101"/>
      <c r="B18" s="103" t="s">
        <v>12</v>
      </c>
      <c r="C18" s="33" t="s">
        <v>4</v>
      </c>
      <c r="D18" s="20">
        <v>8.77</v>
      </c>
      <c r="E18" s="21">
        <v>6.32</v>
      </c>
      <c r="F18" s="22">
        <f t="shared" si="0"/>
        <v>15.09</v>
      </c>
      <c r="G18" s="107"/>
      <c r="H18" s="155"/>
      <c r="I18" s="34">
        <f t="shared" si="1"/>
        <v>9.5593000000000004</v>
      </c>
      <c r="J18" s="21">
        <f>E18+(E18*H$9)</f>
        <v>6.8887999999999998</v>
      </c>
      <c r="K18" s="35">
        <f t="shared" si="3"/>
        <v>16.4481</v>
      </c>
      <c r="L18" s="149"/>
      <c r="M18" s="152"/>
      <c r="N18" s="64">
        <f t="shared" si="4"/>
        <v>6.691510000000001</v>
      </c>
      <c r="O18" s="65">
        <f>J18+(J18*M$9)</f>
        <v>4.8221600000000002</v>
      </c>
      <c r="P18" s="66">
        <f t="shared" si="6"/>
        <v>11.513670000000001</v>
      </c>
      <c r="Q18" s="36"/>
      <c r="R18" s="19"/>
    </row>
    <row r="19" spans="1:18" s="15" customFormat="1" ht="33.75">
      <c r="A19" s="101"/>
      <c r="B19" s="104"/>
      <c r="C19" s="37" t="s">
        <v>6</v>
      </c>
      <c r="D19" s="23">
        <v>5</v>
      </c>
      <c r="E19" s="24">
        <v>6.32</v>
      </c>
      <c r="F19" s="25">
        <f t="shared" si="0"/>
        <v>11.32</v>
      </c>
      <c r="G19" s="107"/>
      <c r="H19" s="155"/>
      <c r="I19" s="38">
        <f t="shared" si="1"/>
        <v>5.45</v>
      </c>
      <c r="J19" s="24">
        <f t="shared" si="2"/>
        <v>6.8887999999999998</v>
      </c>
      <c r="K19" s="39">
        <f t="shared" si="3"/>
        <v>12.338799999999999</v>
      </c>
      <c r="L19" s="149"/>
      <c r="M19" s="152"/>
      <c r="N19" s="67">
        <f t="shared" si="4"/>
        <v>3.8150000000000004</v>
      </c>
      <c r="O19" s="68">
        <f t="shared" ref="O19:O61" si="7">J19+(J19*M$9)</f>
        <v>4.8221600000000002</v>
      </c>
      <c r="P19" s="69">
        <f t="shared" si="6"/>
        <v>8.6371600000000015</v>
      </c>
      <c r="Q19" s="36"/>
      <c r="R19" s="19"/>
    </row>
    <row r="20" spans="1:18" s="15" customFormat="1" ht="34.5" thickBot="1">
      <c r="A20" s="101"/>
      <c r="B20" s="105"/>
      <c r="C20" s="40" t="s">
        <v>5</v>
      </c>
      <c r="D20" s="26">
        <v>3.11</v>
      </c>
      <c r="E20" s="27">
        <v>6.32</v>
      </c>
      <c r="F20" s="28">
        <f t="shared" si="0"/>
        <v>9.43</v>
      </c>
      <c r="G20" s="107"/>
      <c r="H20" s="155"/>
      <c r="I20" s="41">
        <f t="shared" si="1"/>
        <v>3.3898999999999999</v>
      </c>
      <c r="J20" s="27">
        <f t="shared" si="2"/>
        <v>6.8887999999999998</v>
      </c>
      <c r="K20" s="42">
        <f t="shared" si="3"/>
        <v>10.278700000000001</v>
      </c>
      <c r="L20" s="149"/>
      <c r="M20" s="152"/>
      <c r="N20" s="70">
        <f t="shared" si="4"/>
        <v>2.3729300000000002</v>
      </c>
      <c r="O20" s="71">
        <f t="shared" si="7"/>
        <v>4.8221600000000002</v>
      </c>
      <c r="P20" s="72">
        <f t="shared" si="6"/>
        <v>7.1950900000000004</v>
      </c>
      <c r="Q20" s="36"/>
      <c r="R20" s="19"/>
    </row>
    <row r="21" spans="1:18" s="15" customFormat="1" ht="33.75">
      <c r="A21" s="101"/>
      <c r="B21" s="103" t="s">
        <v>3</v>
      </c>
      <c r="C21" s="33" t="s">
        <v>4</v>
      </c>
      <c r="D21" s="20">
        <v>7.02</v>
      </c>
      <c r="E21" s="21">
        <v>5.0599999999999996</v>
      </c>
      <c r="F21" s="22">
        <f t="shared" si="0"/>
        <v>12.079999999999998</v>
      </c>
      <c r="G21" s="107"/>
      <c r="H21" s="155"/>
      <c r="I21" s="34">
        <f t="shared" si="1"/>
        <v>7.6517999999999997</v>
      </c>
      <c r="J21" s="21">
        <f t="shared" si="2"/>
        <v>5.5153999999999996</v>
      </c>
      <c r="K21" s="35">
        <f t="shared" si="3"/>
        <v>13.167199999999999</v>
      </c>
      <c r="L21" s="149"/>
      <c r="M21" s="152"/>
      <c r="N21" s="64">
        <f t="shared" si="4"/>
        <v>5.3562599999999998</v>
      </c>
      <c r="O21" s="65">
        <f t="shared" si="7"/>
        <v>3.8607800000000001</v>
      </c>
      <c r="P21" s="66">
        <f t="shared" si="6"/>
        <v>9.2170400000000008</v>
      </c>
      <c r="Q21" s="36"/>
      <c r="R21" s="19"/>
    </row>
    <row r="22" spans="1:18" s="15" customFormat="1" ht="33.75">
      <c r="A22" s="101"/>
      <c r="B22" s="104"/>
      <c r="C22" s="37" t="s">
        <v>6</v>
      </c>
      <c r="D22" s="23">
        <v>4</v>
      </c>
      <c r="E22" s="24">
        <v>5.0599999999999996</v>
      </c>
      <c r="F22" s="25">
        <f t="shared" si="0"/>
        <v>9.0599999999999987</v>
      </c>
      <c r="G22" s="107"/>
      <c r="H22" s="155"/>
      <c r="I22" s="38">
        <f t="shared" si="1"/>
        <v>4.3600000000000003</v>
      </c>
      <c r="J22" s="24">
        <f t="shared" si="2"/>
        <v>5.5153999999999996</v>
      </c>
      <c r="K22" s="39">
        <f t="shared" si="3"/>
        <v>9.8753999999999991</v>
      </c>
      <c r="L22" s="149"/>
      <c r="M22" s="152"/>
      <c r="N22" s="67">
        <f t="shared" si="4"/>
        <v>3.0520000000000005</v>
      </c>
      <c r="O22" s="68">
        <f t="shared" si="7"/>
        <v>3.8607800000000001</v>
      </c>
      <c r="P22" s="69">
        <f t="shared" si="6"/>
        <v>6.9127800000000006</v>
      </c>
      <c r="Q22" s="36"/>
      <c r="R22" s="19"/>
    </row>
    <row r="23" spans="1:18" s="15" customFormat="1" ht="34.5" thickBot="1">
      <c r="A23" s="101"/>
      <c r="B23" s="105"/>
      <c r="C23" s="40" t="s">
        <v>5</v>
      </c>
      <c r="D23" s="26">
        <v>2.4900000000000002</v>
      </c>
      <c r="E23" s="27">
        <v>5.0599999999999996</v>
      </c>
      <c r="F23" s="28">
        <f t="shared" si="0"/>
        <v>7.55</v>
      </c>
      <c r="G23" s="107"/>
      <c r="H23" s="155"/>
      <c r="I23" s="41">
        <f t="shared" si="1"/>
        <v>2.7141000000000002</v>
      </c>
      <c r="J23" s="27">
        <f t="shared" si="2"/>
        <v>5.5153999999999996</v>
      </c>
      <c r="K23" s="42">
        <f t="shared" si="3"/>
        <v>8.2294999999999998</v>
      </c>
      <c r="L23" s="149"/>
      <c r="M23" s="152"/>
      <c r="N23" s="70">
        <f t="shared" si="4"/>
        <v>1.8998700000000002</v>
      </c>
      <c r="O23" s="71">
        <f t="shared" si="7"/>
        <v>3.8607800000000001</v>
      </c>
      <c r="P23" s="72">
        <f t="shared" si="6"/>
        <v>5.76065</v>
      </c>
      <c r="Q23" s="36"/>
      <c r="R23" s="19"/>
    </row>
    <row r="24" spans="1:18" s="15" customFormat="1" ht="33.75">
      <c r="A24" s="101"/>
      <c r="B24" s="103" t="s">
        <v>13</v>
      </c>
      <c r="C24" s="33" t="s">
        <v>4</v>
      </c>
      <c r="D24" s="20">
        <v>8.77</v>
      </c>
      <c r="E24" s="21">
        <v>6.32</v>
      </c>
      <c r="F24" s="22">
        <f t="shared" si="0"/>
        <v>15.09</v>
      </c>
      <c r="G24" s="107"/>
      <c r="H24" s="155"/>
      <c r="I24" s="34">
        <f t="shared" si="1"/>
        <v>9.5593000000000004</v>
      </c>
      <c r="J24" s="21">
        <f t="shared" si="2"/>
        <v>6.8887999999999998</v>
      </c>
      <c r="K24" s="35">
        <f t="shared" si="3"/>
        <v>16.4481</v>
      </c>
      <c r="L24" s="149"/>
      <c r="M24" s="152"/>
      <c r="N24" s="64">
        <f t="shared" si="4"/>
        <v>6.691510000000001</v>
      </c>
      <c r="O24" s="65">
        <f t="shared" si="7"/>
        <v>4.8221600000000002</v>
      </c>
      <c r="P24" s="66">
        <f t="shared" si="6"/>
        <v>11.513670000000001</v>
      </c>
      <c r="Q24" s="36"/>
      <c r="R24" s="19"/>
    </row>
    <row r="25" spans="1:18" s="15" customFormat="1" ht="33.75">
      <c r="A25" s="101"/>
      <c r="B25" s="104"/>
      <c r="C25" s="37" t="s">
        <v>6</v>
      </c>
      <c r="D25" s="23">
        <v>5</v>
      </c>
      <c r="E25" s="24">
        <v>6.32</v>
      </c>
      <c r="F25" s="25">
        <f t="shared" si="0"/>
        <v>11.32</v>
      </c>
      <c r="G25" s="107"/>
      <c r="H25" s="155"/>
      <c r="I25" s="38">
        <f t="shared" si="1"/>
        <v>5.45</v>
      </c>
      <c r="J25" s="24">
        <f t="shared" si="2"/>
        <v>6.8887999999999998</v>
      </c>
      <c r="K25" s="39">
        <f t="shared" si="3"/>
        <v>12.338799999999999</v>
      </c>
      <c r="L25" s="149"/>
      <c r="M25" s="152"/>
      <c r="N25" s="67">
        <f t="shared" si="4"/>
        <v>3.8150000000000004</v>
      </c>
      <c r="O25" s="68">
        <f t="shared" si="7"/>
        <v>4.8221600000000002</v>
      </c>
      <c r="P25" s="69">
        <f t="shared" si="6"/>
        <v>8.6371600000000015</v>
      </c>
      <c r="Q25" s="36"/>
      <c r="R25" s="19"/>
    </row>
    <row r="26" spans="1:18" s="15" customFormat="1" ht="34.5" thickBot="1">
      <c r="A26" s="102"/>
      <c r="B26" s="105"/>
      <c r="C26" s="40" t="s">
        <v>5</v>
      </c>
      <c r="D26" s="26">
        <v>3.11</v>
      </c>
      <c r="E26" s="27">
        <v>6.32</v>
      </c>
      <c r="F26" s="28">
        <f t="shared" si="0"/>
        <v>9.43</v>
      </c>
      <c r="G26" s="107"/>
      <c r="H26" s="155"/>
      <c r="I26" s="41">
        <f t="shared" si="1"/>
        <v>3.3898999999999999</v>
      </c>
      <c r="J26" s="27">
        <f t="shared" si="2"/>
        <v>6.8887999999999998</v>
      </c>
      <c r="K26" s="42">
        <f t="shared" si="3"/>
        <v>10.278700000000001</v>
      </c>
      <c r="L26" s="149"/>
      <c r="M26" s="152"/>
      <c r="N26" s="70">
        <f t="shared" si="4"/>
        <v>2.3729300000000002</v>
      </c>
      <c r="O26" s="71">
        <f t="shared" si="7"/>
        <v>4.8221600000000002</v>
      </c>
      <c r="P26" s="72">
        <f t="shared" si="6"/>
        <v>7.1950900000000004</v>
      </c>
      <c r="Q26" s="36"/>
      <c r="R26" s="19"/>
    </row>
    <row r="27" spans="1:18" s="15" customFormat="1" ht="33.75">
      <c r="A27" s="100" t="s">
        <v>14</v>
      </c>
      <c r="B27" s="109" t="s">
        <v>0</v>
      </c>
      <c r="C27" s="33" t="s">
        <v>4</v>
      </c>
      <c r="D27" s="20">
        <v>23.17</v>
      </c>
      <c r="E27" s="21">
        <v>9.58</v>
      </c>
      <c r="F27" s="22">
        <f t="shared" si="0"/>
        <v>32.75</v>
      </c>
      <c r="G27" s="107"/>
      <c r="H27" s="155"/>
      <c r="I27" s="34">
        <f t="shared" si="1"/>
        <v>25.255300000000002</v>
      </c>
      <c r="J27" s="21">
        <f t="shared" si="2"/>
        <v>10.4422</v>
      </c>
      <c r="K27" s="35">
        <f t="shared" si="3"/>
        <v>35.697500000000005</v>
      </c>
      <c r="L27" s="149"/>
      <c r="M27" s="152"/>
      <c r="N27" s="64">
        <f t="shared" si="4"/>
        <v>17.678710000000002</v>
      </c>
      <c r="O27" s="65">
        <f t="shared" si="7"/>
        <v>7.3095400000000001</v>
      </c>
      <c r="P27" s="66">
        <f t="shared" si="6"/>
        <v>24.988250000000001</v>
      </c>
      <c r="Q27" s="36"/>
      <c r="R27" s="19"/>
    </row>
    <row r="28" spans="1:18" s="15" customFormat="1" ht="33.75">
      <c r="A28" s="101"/>
      <c r="B28" s="110"/>
      <c r="C28" s="37" t="s">
        <v>6</v>
      </c>
      <c r="D28" s="23">
        <v>14.11</v>
      </c>
      <c r="E28" s="24">
        <v>9.58</v>
      </c>
      <c r="F28" s="25">
        <f t="shared" si="0"/>
        <v>23.689999999999998</v>
      </c>
      <c r="G28" s="107"/>
      <c r="H28" s="155"/>
      <c r="I28" s="38">
        <f t="shared" si="1"/>
        <v>15.379899999999999</v>
      </c>
      <c r="J28" s="24">
        <f t="shared" si="2"/>
        <v>10.4422</v>
      </c>
      <c r="K28" s="39">
        <f t="shared" si="3"/>
        <v>25.822099999999999</v>
      </c>
      <c r="L28" s="149"/>
      <c r="M28" s="152"/>
      <c r="N28" s="67">
        <f t="shared" si="4"/>
        <v>10.765930000000001</v>
      </c>
      <c r="O28" s="68">
        <f t="shared" si="7"/>
        <v>7.3095400000000001</v>
      </c>
      <c r="P28" s="69">
        <f t="shared" si="6"/>
        <v>18.075470000000003</v>
      </c>
      <c r="Q28" s="36"/>
      <c r="R28" s="19"/>
    </row>
    <row r="29" spans="1:18" s="15" customFormat="1" ht="34.5" thickBot="1">
      <c r="A29" s="101"/>
      <c r="B29" s="111"/>
      <c r="C29" s="40" t="s">
        <v>5</v>
      </c>
      <c r="D29" s="26">
        <v>7.02</v>
      </c>
      <c r="E29" s="27">
        <v>9.58</v>
      </c>
      <c r="F29" s="28">
        <f t="shared" si="0"/>
        <v>16.600000000000001</v>
      </c>
      <c r="G29" s="107"/>
      <c r="H29" s="155"/>
      <c r="I29" s="41">
        <f t="shared" si="1"/>
        <v>7.6517999999999997</v>
      </c>
      <c r="J29" s="27">
        <f t="shared" si="2"/>
        <v>10.4422</v>
      </c>
      <c r="K29" s="42">
        <f t="shared" si="3"/>
        <v>18.094000000000001</v>
      </c>
      <c r="L29" s="149"/>
      <c r="M29" s="152"/>
      <c r="N29" s="70">
        <f t="shared" si="4"/>
        <v>5.3562599999999998</v>
      </c>
      <c r="O29" s="71">
        <f t="shared" si="7"/>
        <v>7.3095400000000001</v>
      </c>
      <c r="P29" s="72">
        <f t="shared" si="6"/>
        <v>12.665800000000001</v>
      </c>
      <c r="Q29" s="36"/>
      <c r="R29" s="19"/>
    </row>
    <row r="30" spans="1:18" s="15" customFormat="1" ht="33.75">
      <c r="A30" s="101"/>
      <c r="B30" s="103" t="s">
        <v>1</v>
      </c>
      <c r="C30" s="33" t="s">
        <v>4</v>
      </c>
      <c r="D30" s="20">
        <v>20.27</v>
      </c>
      <c r="E30" s="21">
        <v>8.39</v>
      </c>
      <c r="F30" s="22">
        <f t="shared" si="0"/>
        <v>28.66</v>
      </c>
      <c r="G30" s="107"/>
      <c r="H30" s="155"/>
      <c r="I30" s="34">
        <f t="shared" si="1"/>
        <v>22.0943</v>
      </c>
      <c r="J30" s="21">
        <f t="shared" si="2"/>
        <v>9.1451000000000011</v>
      </c>
      <c r="K30" s="35">
        <f t="shared" si="3"/>
        <v>31.239400000000003</v>
      </c>
      <c r="L30" s="149"/>
      <c r="M30" s="152"/>
      <c r="N30" s="64">
        <f t="shared" si="4"/>
        <v>15.466010000000001</v>
      </c>
      <c r="O30" s="65">
        <f t="shared" si="7"/>
        <v>6.4015700000000013</v>
      </c>
      <c r="P30" s="66">
        <f t="shared" si="6"/>
        <v>21.867580000000004</v>
      </c>
      <c r="Q30" s="36"/>
      <c r="R30" s="19"/>
    </row>
    <row r="31" spans="1:18" s="15" customFormat="1" ht="33.75">
      <c r="A31" s="101"/>
      <c r="B31" s="104"/>
      <c r="C31" s="37" t="s">
        <v>6</v>
      </c>
      <c r="D31" s="23">
        <v>12.35</v>
      </c>
      <c r="E31" s="24">
        <v>8.39</v>
      </c>
      <c r="F31" s="25">
        <f t="shared" si="0"/>
        <v>20.740000000000002</v>
      </c>
      <c r="G31" s="107"/>
      <c r="H31" s="155"/>
      <c r="I31" s="38">
        <f t="shared" si="1"/>
        <v>13.461499999999999</v>
      </c>
      <c r="J31" s="24">
        <f t="shared" si="2"/>
        <v>9.1451000000000011</v>
      </c>
      <c r="K31" s="39">
        <f t="shared" si="3"/>
        <v>22.6066</v>
      </c>
      <c r="L31" s="149"/>
      <c r="M31" s="152"/>
      <c r="N31" s="67">
        <f t="shared" si="4"/>
        <v>9.4230499999999999</v>
      </c>
      <c r="O31" s="68">
        <f t="shared" si="7"/>
        <v>6.4015700000000013</v>
      </c>
      <c r="P31" s="69">
        <f t="shared" si="6"/>
        <v>15.824620000000001</v>
      </c>
      <c r="Q31" s="36"/>
      <c r="R31" s="19"/>
    </row>
    <row r="32" spans="1:18" s="15" customFormat="1" ht="34.5" thickBot="1">
      <c r="A32" s="101"/>
      <c r="B32" s="105"/>
      <c r="C32" s="40" t="s">
        <v>5</v>
      </c>
      <c r="D32" s="26">
        <v>6.14</v>
      </c>
      <c r="E32" s="27">
        <v>8.39</v>
      </c>
      <c r="F32" s="28">
        <f t="shared" si="0"/>
        <v>14.530000000000001</v>
      </c>
      <c r="G32" s="107"/>
      <c r="H32" s="155"/>
      <c r="I32" s="41">
        <f t="shared" si="1"/>
        <v>6.6925999999999997</v>
      </c>
      <c r="J32" s="27">
        <f t="shared" si="2"/>
        <v>9.1451000000000011</v>
      </c>
      <c r="K32" s="42">
        <f t="shared" si="3"/>
        <v>15.837700000000002</v>
      </c>
      <c r="L32" s="149"/>
      <c r="M32" s="152"/>
      <c r="N32" s="70">
        <f t="shared" si="4"/>
        <v>4.6848200000000002</v>
      </c>
      <c r="O32" s="71">
        <f t="shared" si="7"/>
        <v>6.4015700000000013</v>
      </c>
      <c r="P32" s="72">
        <f t="shared" si="6"/>
        <v>11.086390000000002</v>
      </c>
      <c r="Q32" s="36"/>
      <c r="R32" s="19"/>
    </row>
    <row r="33" spans="1:18" s="15" customFormat="1" ht="33.75">
      <c r="A33" s="101"/>
      <c r="B33" s="103" t="s">
        <v>2</v>
      </c>
      <c r="C33" s="33" t="s">
        <v>4</v>
      </c>
      <c r="D33" s="20">
        <v>23.17</v>
      </c>
      <c r="E33" s="21">
        <v>9.58</v>
      </c>
      <c r="F33" s="22">
        <f t="shared" si="0"/>
        <v>32.75</v>
      </c>
      <c r="G33" s="107"/>
      <c r="H33" s="155"/>
      <c r="I33" s="34">
        <f t="shared" si="1"/>
        <v>25.255300000000002</v>
      </c>
      <c r="J33" s="21">
        <f t="shared" si="2"/>
        <v>10.4422</v>
      </c>
      <c r="K33" s="35">
        <f t="shared" si="3"/>
        <v>35.697500000000005</v>
      </c>
      <c r="L33" s="149"/>
      <c r="M33" s="152"/>
      <c r="N33" s="64">
        <f t="shared" si="4"/>
        <v>17.678710000000002</v>
      </c>
      <c r="O33" s="65">
        <f t="shared" si="7"/>
        <v>7.3095400000000001</v>
      </c>
      <c r="P33" s="66">
        <f t="shared" si="6"/>
        <v>24.988250000000001</v>
      </c>
      <c r="Q33" s="36"/>
      <c r="R33" s="19"/>
    </row>
    <row r="34" spans="1:18" s="15" customFormat="1" ht="33.75">
      <c r="A34" s="101"/>
      <c r="B34" s="104"/>
      <c r="C34" s="37" t="s">
        <v>6</v>
      </c>
      <c r="D34" s="23">
        <v>14.11</v>
      </c>
      <c r="E34" s="24">
        <v>9.58</v>
      </c>
      <c r="F34" s="25">
        <f t="shared" si="0"/>
        <v>23.689999999999998</v>
      </c>
      <c r="G34" s="107"/>
      <c r="H34" s="155"/>
      <c r="I34" s="38">
        <f t="shared" si="1"/>
        <v>15.379899999999999</v>
      </c>
      <c r="J34" s="24">
        <f t="shared" si="2"/>
        <v>10.4422</v>
      </c>
      <c r="K34" s="39">
        <f t="shared" si="3"/>
        <v>25.822099999999999</v>
      </c>
      <c r="L34" s="149"/>
      <c r="M34" s="152"/>
      <c r="N34" s="67">
        <f t="shared" si="4"/>
        <v>10.765930000000001</v>
      </c>
      <c r="O34" s="68">
        <f t="shared" si="7"/>
        <v>7.3095400000000001</v>
      </c>
      <c r="P34" s="69">
        <f t="shared" si="6"/>
        <v>18.075470000000003</v>
      </c>
      <c r="Q34" s="36"/>
      <c r="R34" s="19"/>
    </row>
    <row r="35" spans="1:18" s="15" customFormat="1" ht="34.5" thickBot="1">
      <c r="A35" s="101"/>
      <c r="B35" s="105"/>
      <c r="C35" s="40" t="s">
        <v>5</v>
      </c>
      <c r="D35" s="26">
        <v>7.02</v>
      </c>
      <c r="E35" s="27">
        <v>9.58</v>
      </c>
      <c r="F35" s="28">
        <f t="shared" si="0"/>
        <v>16.600000000000001</v>
      </c>
      <c r="G35" s="107"/>
      <c r="H35" s="155"/>
      <c r="I35" s="41">
        <f t="shared" si="1"/>
        <v>7.6517999999999997</v>
      </c>
      <c r="J35" s="27">
        <f t="shared" si="2"/>
        <v>10.4422</v>
      </c>
      <c r="K35" s="42">
        <f t="shared" si="3"/>
        <v>18.094000000000001</v>
      </c>
      <c r="L35" s="149"/>
      <c r="M35" s="152"/>
      <c r="N35" s="70">
        <f t="shared" si="4"/>
        <v>5.3562599999999998</v>
      </c>
      <c r="O35" s="71">
        <f t="shared" si="7"/>
        <v>7.3095400000000001</v>
      </c>
      <c r="P35" s="72">
        <f t="shared" si="6"/>
        <v>12.665800000000001</v>
      </c>
      <c r="Q35" s="36"/>
      <c r="R35" s="19"/>
    </row>
    <row r="36" spans="1:18" s="15" customFormat="1" ht="33.75">
      <c r="A36" s="101"/>
      <c r="B36" s="103" t="s">
        <v>12</v>
      </c>
      <c r="C36" s="33" t="s">
        <v>4</v>
      </c>
      <c r="D36" s="20">
        <v>28.96</v>
      </c>
      <c r="E36" s="21">
        <v>11.98</v>
      </c>
      <c r="F36" s="22">
        <f t="shared" si="0"/>
        <v>40.94</v>
      </c>
      <c r="G36" s="107"/>
      <c r="H36" s="155"/>
      <c r="I36" s="34">
        <f t="shared" si="1"/>
        <v>31.566400000000002</v>
      </c>
      <c r="J36" s="21">
        <f t="shared" si="2"/>
        <v>13.058200000000001</v>
      </c>
      <c r="K36" s="35">
        <f t="shared" si="3"/>
        <v>44.624600000000001</v>
      </c>
      <c r="L36" s="149"/>
      <c r="M36" s="152"/>
      <c r="N36" s="64">
        <f t="shared" si="4"/>
        <v>22.09648</v>
      </c>
      <c r="O36" s="65">
        <f t="shared" si="7"/>
        <v>9.140740000000001</v>
      </c>
      <c r="P36" s="66">
        <f t="shared" si="6"/>
        <v>31.237220000000001</v>
      </c>
      <c r="Q36" s="36"/>
      <c r="R36" s="19"/>
    </row>
    <row r="37" spans="1:18" s="15" customFormat="1" ht="33.75">
      <c r="A37" s="101"/>
      <c r="B37" s="104"/>
      <c r="C37" s="37" t="s">
        <v>6</v>
      </c>
      <c r="D37" s="23">
        <v>17.64</v>
      </c>
      <c r="E37" s="24">
        <v>11.98</v>
      </c>
      <c r="F37" s="25">
        <f t="shared" si="0"/>
        <v>29.62</v>
      </c>
      <c r="G37" s="107"/>
      <c r="H37" s="155"/>
      <c r="I37" s="38">
        <f t="shared" si="1"/>
        <v>19.227599999999999</v>
      </c>
      <c r="J37" s="24">
        <f t="shared" si="2"/>
        <v>13.058200000000001</v>
      </c>
      <c r="K37" s="39">
        <f t="shared" si="3"/>
        <v>32.285800000000002</v>
      </c>
      <c r="L37" s="149"/>
      <c r="M37" s="152"/>
      <c r="N37" s="67">
        <f t="shared" si="4"/>
        <v>13.459319999999998</v>
      </c>
      <c r="O37" s="68">
        <f t="shared" si="7"/>
        <v>9.140740000000001</v>
      </c>
      <c r="P37" s="69">
        <f t="shared" si="6"/>
        <v>22.600059999999999</v>
      </c>
      <c r="Q37" s="36"/>
      <c r="R37" s="19"/>
    </row>
    <row r="38" spans="1:18" s="15" customFormat="1" ht="34.5" thickBot="1">
      <c r="A38" s="101"/>
      <c r="B38" s="105"/>
      <c r="C38" s="40" t="s">
        <v>5</v>
      </c>
      <c r="D38" s="26">
        <v>8.77</v>
      </c>
      <c r="E38" s="27">
        <v>11.98</v>
      </c>
      <c r="F38" s="28">
        <f t="shared" si="0"/>
        <v>20.75</v>
      </c>
      <c r="G38" s="107"/>
      <c r="H38" s="155"/>
      <c r="I38" s="41">
        <f t="shared" si="1"/>
        <v>9.5593000000000004</v>
      </c>
      <c r="J38" s="27">
        <f t="shared" si="2"/>
        <v>13.058200000000001</v>
      </c>
      <c r="K38" s="42">
        <f t="shared" si="3"/>
        <v>22.6175</v>
      </c>
      <c r="L38" s="149"/>
      <c r="M38" s="152"/>
      <c r="N38" s="70">
        <f t="shared" si="4"/>
        <v>6.691510000000001</v>
      </c>
      <c r="O38" s="71">
        <f t="shared" si="7"/>
        <v>9.140740000000001</v>
      </c>
      <c r="P38" s="72">
        <f t="shared" si="6"/>
        <v>15.832250000000002</v>
      </c>
      <c r="Q38" s="36"/>
      <c r="R38" s="19"/>
    </row>
    <row r="39" spans="1:18" s="15" customFormat="1" ht="33.75">
      <c r="A39" s="101"/>
      <c r="B39" s="103" t="s">
        <v>3</v>
      </c>
      <c r="C39" s="33" t="s">
        <v>4</v>
      </c>
      <c r="D39" s="20">
        <v>34.75</v>
      </c>
      <c r="E39" s="21">
        <v>14.38</v>
      </c>
      <c r="F39" s="22">
        <f t="shared" si="0"/>
        <v>49.13</v>
      </c>
      <c r="G39" s="107"/>
      <c r="H39" s="155"/>
      <c r="I39" s="34">
        <f t="shared" si="1"/>
        <v>37.877499999999998</v>
      </c>
      <c r="J39" s="21">
        <f t="shared" si="2"/>
        <v>15.674200000000001</v>
      </c>
      <c r="K39" s="35">
        <f t="shared" si="3"/>
        <v>53.551699999999997</v>
      </c>
      <c r="L39" s="149"/>
      <c r="M39" s="152"/>
      <c r="N39" s="64">
        <f t="shared" si="4"/>
        <v>26.514249999999997</v>
      </c>
      <c r="O39" s="65">
        <f t="shared" si="7"/>
        <v>10.97194</v>
      </c>
      <c r="P39" s="66">
        <f t="shared" si="6"/>
        <v>37.486189999999993</v>
      </c>
      <c r="Q39" s="36"/>
      <c r="R39" s="19"/>
    </row>
    <row r="40" spans="1:18" s="15" customFormat="1" ht="33.75">
      <c r="A40" s="101"/>
      <c r="B40" s="104"/>
      <c r="C40" s="37" t="s">
        <v>6</v>
      </c>
      <c r="D40" s="23">
        <v>21.17</v>
      </c>
      <c r="E40" s="24">
        <v>14.38</v>
      </c>
      <c r="F40" s="25">
        <f t="shared" si="0"/>
        <v>35.550000000000004</v>
      </c>
      <c r="G40" s="107"/>
      <c r="H40" s="155"/>
      <c r="I40" s="38">
        <f t="shared" si="1"/>
        <v>23.075300000000002</v>
      </c>
      <c r="J40" s="24">
        <f t="shared" si="2"/>
        <v>15.674200000000001</v>
      </c>
      <c r="K40" s="39">
        <f t="shared" si="3"/>
        <v>38.749500000000005</v>
      </c>
      <c r="L40" s="149"/>
      <c r="M40" s="152"/>
      <c r="N40" s="67">
        <f t="shared" si="4"/>
        <v>16.152710000000003</v>
      </c>
      <c r="O40" s="68">
        <f t="shared" si="7"/>
        <v>10.97194</v>
      </c>
      <c r="P40" s="69">
        <f t="shared" si="6"/>
        <v>27.124650000000003</v>
      </c>
      <c r="Q40" s="36"/>
      <c r="R40" s="19"/>
    </row>
    <row r="41" spans="1:18" s="15" customFormat="1" ht="34.5" thickBot="1">
      <c r="A41" s="101"/>
      <c r="B41" s="105"/>
      <c r="C41" s="40" t="s">
        <v>5</v>
      </c>
      <c r="D41" s="26">
        <v>10.53</v>
      </c>
      <c r="E41" s="43">
        <v>14.38</v>
      </c>
      <c r="F41" s="28">
        <f t="shared" si="0"/>
        <v>24.91</v>
      </c>
      <c r="G41" s="107"/>
      <c r="H41" s="155"/>
      <c r="I41" s="41">
        <f t="shared" si="1"/>
        <v>11.477699999999999</v>
      </c>
      <c r="J41" s="27">
        <f t="shared" si="2"/>
        <v>15.674200000000001</v>
      </c>
      <c r="K41" s="42">
        <f t="shared" si="3"/>
        <v>27.151899999999998</v>
      </c>
      <c r="L41" s="149"/>
      <c r="M41" s="152"/>
      <c r="N41" s="70">
        <f t="shared" si="4"/>
        <v>8.0343899999999984</v>
      </c>
      <c r="O41" s="71">
        <f t="shared" si="7"/>
        <v>10.97194</v>
      </c>
      <c r="P41" s="72">
        <f t="shared" si="6"/>
        <v>19.006329999999998</v>
      </c>
      <c r="Q41" s="36"/>
      <c r="R41" s="19"/>
    </row>
    <row r="42" spans="1:18" s="15" customFormat="1" ht="33.75">
      <c r="A42" s="101"/>
      <c r="B42" s="103" t="s">
        <v>13</v>
      </c>
      <c r="C42" s="33" t="s">
        <v>4</v>
      </c>
      <c r="D42" s="20">
        <v>26.06</v>
      </c>
      <c r="E42" s="24">
        <v>10.78</v>
      </c>
      <c r="F42" s="22">
        <f t="shared" si="0"/>
        <v>36.839999999999996</v>
      </c>
      <c r="G42" s="107"/>
      <c r="H42" s="155"/>
      <c r="I42" s="34">
        <f t="shared" si="1"/>
        <v>28.4054</v>
      </c>
      <c r="J42" s="21">
        <f t="shared" si="2"/>
        <v>11.7502</v>
      </c>
      <c r="K42" s="35">
        <f t="shared" si="3"/>
        <v>40.1556</v>
      </c>
      <c r="L42" s="149"/>
      <c r="M42" s="152"/>
      <c r="N42" s="64">
        <f t="shared" si="4"/>
        <v>19.883780000000002</v>
      </c>
      <c r="O42" s="65">
        <f t="shared" si="7"/>
        <v>8.2251399999999997</v>
      </c>
      <c r="P42" s="66">
        <f t="shared" si="6"/>
        <v>28.108920000000001</v>
      </c>
      <c r="Q42" s="36"/>
      <c r="R42" s="19"/>
    </row>
    <row r="43" spans="1:18" s="15" customFormat="1" ht="33.75">
      <c r="A43" s="101"/>
      <c r="B43" s="104"/>
      <c r="C43" s="37" t="s">
        <v>6</v>
      </c>
      <c r="D43" s="23">
        <v>15.88</v>
      </c>
      <c r="E43" s="24">
        <v>10.78</v>
      </c>
      <c r="F43" s="25">
        <f t="shared" si="0"/>
        <v>26.66</v>
      </c>
      <c r="G43" s="107"/>
      <c r="H43" s="155"/>
      <c r="I43" s="38">
        <f t="shared" si="1"/>
        <v>17.309200000000001</v>
      </c>
      <c r="J43" s="24">
        <f t="shared" si="2"/>
        <v>11.7502</v>
      </c>
      <c r="K43" s="39">
        <f t="shared" si="3"/>
        <v>29.0594</v>
      </c>
      <c r="L43" s="149"/>
      <c r="M43" s="152"/>
      <c r="N43" s="67">
        <f t="shared" si="4"/>
        <v>12.116440000000001</v>
      </c>
      <c r="O43" s="68">
        <f t="shared" si="7"/>
        <v>8.2251399999999997</v>
      </c>
      <c r="P43" s="69">
        <f t="shared" si="6"/>
        <v>20.34158</v>
      </c>
      <c r="Q43" s="36"/>
      <c r="R43" s="19"/>
    </row>
    <row r="44" spans="1:18" s="15" customFormat="1" ht="34.5" thickBot="1">
      <c r="A44" s="102"/>
      <c r="B44" s="105"/>
      <c r="C44" s="40" t="s">
        <v>5</v>
      </c>
      <c r="D44" s="44">
        <v>7.9</v>
      </c>
      <c r="E44" s="43">
        <v>10.78</v>
      </c>
      <c r="F44" s="45">
        <f t="shared" si="0"/>
        <v>18.68</v>
      </c>
      <c r="G44" s="107"/>
      <c r="H44" s="155"/>
      <c r="I44" s="41">
        <f t="shared" si="1"/>
        <v>8.6110000000000007</v>
      </c>
      <c r="J44" s="27">
        <f t="shared" si="2"/>
        <v>11.7502</v>
      </c>
      <c r="K44" s="42">
        <f t="shared" si="3"/>
        <v>20.3612</v>
      </c>
      <c r="L44" s="149"/>
      <c r="M44" s="152"/>
      <c r="N44" s="70">
        <f t="shared" si="4"/>
        <v>6.0277000000000012</v>
      </c>
      <c r="O44" s="71">
        <f t="shared" si="7"/>
        <v>8.2251399999999997</v>
      </c>
      <c r="P44" s="72">
        <f t="shared" si="6"/>
        <v>14.252840000000001</v>
      </c>
      <c r="Q44" s="36"/>
      <c r="R44" s="19"/>
    </row>
    <row r="45" spans="1:18" s="15" customFormat="1" ht="33.75">
      <c r="A45" s="100" t="s">
        <v>15</v>
      </c>
      <c r="B45" s="109" t="s">
        <v>0</v>
      </c>
      <c r="C45" s="33" t="s">
        <v>4</v>
      </c>
      <c r="D45" s="20">
        <v>26.06</v>
      </c>
      <c r="E45" s="21">
        <v>10.78</v>
      </c>
      <c r="F45" s="22">
        <f t="shared" si="0"/>
        <v>36.839999999999996</v>
      </c>
      <c r="G45" s="107"/>
      <c r="H45" s="155"/>
      <c r="I45" s="34">
        <f t="shared" si="1"/>
        <v>28.4054</v>
      </c>
      <c r="J45" s="21">
        <f t="shared" si="2"/>
        <v>11.7502</v>
      </c>
      <c r="K45" s="35">
        <f t="shared" si="3"/>
        <v>40.1556</v>
      </c>
      <c r="L45" s="149"/>
      <c r="M45" s="152"/>
      <c r="N45" s="64">
        <f t="shared" si="4"/>
        <v>19.883780000000002</v>
      </c>
      <c r="O45" s="65">
        <f t="shared" si="7"/>
        <v>8.2251399999999997</v>
      </c>
      <c r="P45" s="66">
        <f t="shared" si="6"/>
        <v>28.108920000000001</v>
      </c>
      <c r="Q45" s="36"/>
      <c r="R45" s="19"/>
    </row>
    <row r="46" spans="1:18" s="15" customFormat="1" ht="33.75">
      <c r="A46" s="101"/>
      <c r="B46" s="110"/>
      <c r="C46" s="37" t="s">
        <v>6</v>
      </c>
      <c r="D46" s="23">
        <v>15.88</v>
      </c>
      <c r="E46" s="24">
        <v>10.78</v>
      </c>
      <c r="F46" s="25">
        <f t="shared" si="0"/>
        <v>26.66</v>
      </c>
      <c r="G46" s="107"/>
      <c r="H46" s="155"/>
      <c r="I46" s="38">
        <f t="shared" si="1"/>
        <v>17.309200000000001</v>
      </c>
      <c r="J46" s="24">
        <f t="shared" si="2"/>
        <v>11.7502</v>
      </c>
      <c r="K46" s="39">
        <f t="shared" si="3"/>
        <v>29.0594</v>
      </c>
      <c r="L46" s="149"/>
      <c r="M46" s="152"/>
      <c r="N46" s="67">
        <f t="shared" si="4"/>
        <v>12.116440000000001</v>
      </c>
      <c r="O46" s="68">
        <f t="shared" si="7"/>
        <v>8.2251399999999997</v>
      </c>
      <c r="P46" s="69">
        <f t="shared" si="6"/>
        <v>20.34158</v>
      </c>
      <c r="Q46" s="36"/>
      <c r="R46" s="19"/>
    </row>
    <row r="47" spans="1:18" s="15" customFormat="1" ht="34.5" thickBot="1">
      <c r="A47" s="101"/>
      <c r="B47" s="111"/>
      <c r="C47" s="40" t="s">
        <v>5</v>
      </c>
      <c r="D47" s="26">
        <v>7.9</v>
      </c>
      <c r="E47" s="27">
        <v>10.78</v>
      </c>
      <c r="F47" s="28">
        <f t="shared" si="0"/>
        <v>18.68</v>
      </c>
      <c r="G47" s="107"/>
      <c r="H47" s="155"/>
      <c r="I47" s="41">
        <f t="shared" si="1"/>
        <v>8.6110000000000007</v>
      </c>
      <c r="J47" s="27">
        <f t="shared" si="2"/>
        <v>11.7502</v>
      </c>
      <c r="K47" s="42">
        <f t="shared" si="3"/>
        <v>20.3612</v>
      </c>
      <c r="L47" s="149"/>
      <c r="M47" s="152"/>
      <c r="N47" s="70">
        <f t="shared" si="4"/>
        <v>6.0277000000000012</v>
      </c>
      <c r="O47" s="71">
        <f t="shared" si="7"/>
        <v>8.2251399999999997</v>
      </c>
      <c r="P47" s="72">
        <f t="shared" si="6"/>
        <v>14.252840000000001</v>
      </c>
      <c r="Q47" s="36"/>
      <c r="R47" s="19"/>
    </row>
    <row r="48" spans="1:18" s="15" customFormat="1" ht="33.75">
      <c r="A48" s="101"/>
      <c r="B48" s="103" t="s">
        <v>1</v>
      </c>
      <c r="C48" s="33" t="s">
        <v>4</v>
      </c>
      <c r="D48" s="20">
        <v>23.17</v>
      </c>
      <c r="E48" s="21">
        <v>9.58</v>
      </c>
      <c r="F48" s="22">
        <f t="shared" si="0"/>
        <v>32.75</v>
      </c>
      <c r="G48" s="107"/>
      <c r="H48" s="155"/>
      <c r="I48" s="34">
        <f t="shared" si="1"/>
        <v>25.255300000000002</v>
      </c>
      <c r="J48" s="21">
        <f t="shared" si="2"/>
        <v>10.4422</v>
      </c>
      <c r="K48" s="35">
        <f t="shared" si="3"/>
        <v>35.697500000000005</v>
      </c>
      <c r="L48" s="149"/>
      <c r="M48" s="152"/>
      <c r="N48" s="64">
        <f t="shared" si="4"/>
        <v>17.678710000000002</v>
      </c>
      <c r="O48" s="65">
        <f t="shared" si="7"/>
        <v>7.3095400000000001</v>
      </c>
      <c r="P48" s="66">
        <f t="shared" si="6"/>
        <v>24.988250000000001</v>
      </c>
      <c r="Q48" s="36"/>
      <c r="R48" s="19"/>
    </row>
    <row r="49" spans="1:18" s="15" customFormat="1" ht="33.75">
      <c r="A49" s="101"/>
      <c r="B49" s="104"/>
      <c r="C49" s="37" t="s">
        <v>6</v>
      </c>
      <c r="D49" s="23">
        <v>14.11</v>
      </c>
      <c r="E49" s="24">
        <v>9.58</v>
      </c>
      <c r="F49" s="25">
        <f t="shared" si="0"/>
        <v>23.689999999999998</v>
      </c>
      <c r="G49" s="107"/>
      <c r="H49" s="155"/>
      <c r="I49" s="38">
        <f t="shared" si="1"/>
        <v>15.379899999999999</v>
      </c>
      <c r="J49" s="24">
        <f t="shared" si="2"/>
        <v>10.4422</v>
      </c>
      <c r="K49" s="39">
        <f t="shared" si="3"/>
        <v>25.822099999999999</v>
      </c>
      <c r="L49" s="149"/>
      <c r="M49" s="152"/>
      <c r="N49" s="67">
        <f t="shared" si="4"/>
        <v>10.765930000000001</v>
      </c>
      <c r="O49" s="68">
        <f t="shared" si="7"/>
        <v>7.3095400000000001</v>
      </c>
      <c r="P49" s="69">
        <f t="shared" si="6"/>
        <v>18.075470000000003</v>
      </c>
      <c r="Q49" s="36"/>
      <c r="R49" s="19"/>
    </row>
    <row r="50" spans="1:18" s="15" customFormat="1" ht="34.5" thickBot="1">
      <c r="A50" s="101"/>
      <c r="B50" s="105"/>
      <c r="C50" s="40" t="s">
        <v>5</v>
      </c>
      <c r="D50" s="26">
        <v>7.02</v>
      </c>
      <c r="E50" s="27">
        <v>9.58</v>
      </c>
      <c r="F50" s="28">
        <f t="shared" si="0"/>
        <v>16.600000000000001</v>
      </c>
      <c r="G50" s="107"/>
      <c r="H50" s="155"/>
      <c r="I50" s="41">
        <f t="shared" si="1"/>
        <v>7.6517999999999997</v>
      </c>
      <c r="J50" s="27">
        <f t="shared" si="2"/>
        <v>10.4422</v>
      </c>
      <c r="K50" s="42">
        <f t="shared" si="3"/>
        <v>18.094000000000001</v>
      </c>
      <c r="L50" s="149"/>
      <c r="M50" s="152"/>
      <c r="N50" s="70">
        <f t="shared" si="4"/>
        <v>5.3562599999999998</v>
      </c>
      <c r="O50" s="71">
        <f t="shared" si="7"/>
        <v>7.3095400000000001</v>
      </c>
      <c r="P50" s="72">
        <f t="shared" si="6"/>
        <v>12.665800000000001</v>
      </c>
      <c r="Q50" s="36"/>
      <c r="R50" s="19"/>
    </row>
    <row r="51" spans="1:18" s="15" customFormat="1" ht="33.75">
      <c r="A51" s="101"/>
      <c r="B51" s="103" t="s">
        <v>2</v>
      </c>
      <c r="C51" s="33" t="s">
        <v>4</v>
      </c>
      <c r="D51" s="20">
        <v>34.75</v>
      </c>
      <c r="E51" s="21">
        <v>14.38</v>
      </c>
      <c r="F51" s="22">
        <f t="shared" si="0"/>
        <v>49.13</v>
      </c>
      <c r="G51" s="107"/>
      <c r="H51" s="155"/>
      <c r="I51" s="34">
        <f t="shared" si="1"/>
        <v>37.877499999999998</v>
      </c>
      <c r="J51" s="21">
        <f t="shared" si="2"/>
        <v>15.674200000000001</v>
      </c>
      <c r="K51" s="35">
        <f t="shared" si="3"/>
        <v>53.551699999999997</v>
      </c>
      <c r="L51" s="149"/>
      <c r="M51" s="152"/>
      <c r="N51" s="64">
        <f t="shared" si="4"/>
        <v>26.514249999999997</v>
      </c>
      <c r="O51" s="65">
        <f t="shared" si="7"/>
        <v>10.97194</v>
      </c>
      <c r="P51" s="66">
        <f t="shared" si="6"/>
        <v>37.486189999999993</v>
      </c>
      <c r="Q51" s="36"/>
      <c r="R51" s="19"/>
    </row>
    <row r="52" spans="1:18" s="15" customFormat="1" ht="33.75">
      <c r="A52" s="101"/>
      <c r="B52" s="104"/>
      <c r="C52" s="37" t="s">
        <v>6</v>
      </c>
      <c r="D52" s="23">
        <v>21.17</v>
      </c>
      <c r="E52" s="24">
        <v>14.38</v>
      </c>
      <c r="F52" s="25">
        <f t="shared" si="0"/>
        <v>35.550000000000004</v>
      </c>
      <c r="G52" s="107"/>
      <c r="H52" s="155"/>
      <c r="I52" s="38">
        <f t="shared" si="1"/>
        <v>23.075300000000002</v>
      </c>
      <c r="J52" s="24">
        <f t="shared" si="2"/>
        <v>15.674200000000001</v>
      </c>
      <c r="K52" s="39">
        <f t="shared" si="3"/>
        <v>38.749500000000005</v>
      </c>
      <c r="L52" s="149"/>
      <c r="M52" s="152"/>
      <c r="N52" s="67">
        <f t="shared" si="4"/>
        <v>16.152710000000003</v>
      </c>
      <c r="O52" s="68">
        <f t="shared" si="7"/>
        <v>10.97194</v>
      </c>
      <c r="P52" s="69">
        <f t="shared" si="6"/>
        <v>27.124650000000003</v>
      </c>
      <c r="Q52" s="36"/>
      <c r="R52" s="19"/>
    </row>
    <row r="53" spans="1:18" s="15" customFormat="1" ht="34.5" thickBot="1">
      <c r="A53" s="101"/>
      <c r="B53" s="105"/>
      <c r="C53" s="40" t="s">
        <v>5</v>
      </c>
      <c r="D53" s="26">
        <v>10.53</v>
      </c>
      <c r="E53" s="27">
        <v>14.38</v>
      </c>
      <c r="F53" s="28">
        <f t="shared" si="0"/>
        <v>24.91</v>
      </c>
      <c r="G53" s="107"/>
      <c r="H53" s="155"/>
      <c r="I53" s="41">
        <f t="shared" si="1"/>
        <v>11.477699999999999</v>
      </c>
      <c r="J53" s="27">
        <f t="shared" si="2"/>
        <v>15.674200000000001</v>
      </c>
      <c r="K53" s="42">
        <f t="shared" si="3"/>
        <v>27.151899999999998</v>
      </c>
      <c r="L53" s="149"/>
      <c r="M53" s="152"/>
      <c r="N53" s="70">
        <f t="shared" si="4"/>
        <v>8.0343899999999984</v>
      </c>
      <c r="O53" s="71">
        <f t="shared" si="7"/>
        <v>10.97194</v>
      </c>
      <c r="P53" s="72">
        <f t="shared" si="6"/>
        <v>19.006329999999998</v>
      </c>
      <c r="Q53" s="36"/>
      <c r="R53" s="19"/>
    </row>
    <row r="54" spans="1:18" s="15" customFormat="1" ht="33.75">
      <c r="A54" s="101"/>
      <c r="B54" s="103" t="s">
        <v>12</v>
      </c>
      <c r="C54" s="33" t="s">
        <v>4</v>
      </c>
      <c r="D54" s="20">
        <v>28.96</v>
      </c>
      <c r="E54" s="21">
        <v>11.98</v>
      </c>
      <c r="F54" s="22">
        <f t="shared" si="0"/>
        <v>40.94</v>
      </c>
      <c r="G54" s="107"/>
      <c r="H54" s="155"/>
      <c r="I54" s="34">
        <f t="shared" si="1"/>
        <v>31.566400000000002</v>
      </c>
      <c r="J54" s="21">
        <f t="shared" si="2"/>
        <v>13.058200000000001</v>
      </c>
      <c r="K54" s="35">
        <f t="shared" si="3"/>
        <v>44.624600000000001</v>
      </c>
      <c r="L54" s="149"/>
      <c r="M54" s="152"/>
      <c r="N54" s="64">
        <f t="shared" si="4"/>
        <v>22.09648</v>
      </c>
      <c r="O54" s="65">
        <f t="shared" si="7"/>
        <v>9.140740000000001</v>
      </c>
      <c r="P54" s="66">
        <f t="shared" si="6"/>
        <v>31.237220000000001</v>
      </c>
      <c r="Q54" s="36"/>
      <c r="R54" s="19"/>
    </row>
    <row r="55" spans="1:18" s="15" customFormat="1" ht="33.75">
      <c r="A55" s="101"/>
      <c r="B55" s="104"/>
      <c r="C55" s="37" t="s">
        <v>6</v>
      </c>
      <c r="D55" s="23">
        <v>17.64</v>
      </c>
      <c r="E55" s="24">
        <v>11.98</v>
      </c>
      <c r="F55" s="25">
        <f t="shared" si="0"/>
        <v>29.62</v>
      </c>
      <c r="G55" s="107"/>
      <c r="H55" s="155"/>
      <c r="I55" s="38">
        <f t="shared" si="1"/>
        <v>19.227599999999999</v>
      </c>
      <c r="J55" s="24">
        <f t="shared" si="2"/>
        <v>13.058200000000001</v>
      </c>
      <c r="K55" s="39">
        <f t="shared" si="3"/>
        <v>32.285800000000002</v>
      </c>
      <c r="L55" s="149"/>
      <c r="M55" s="152"/>
      <c r="N55" s="67">
        <f t="shared" si="4"/>
        <v>13.459319999999998</v>
      </c>
      <c r="O55" s="68">
        <f t="shared" si="7"/>
        <v>9.140740000000001</v>
      </c>
      <c r="P55" s="69">
        <f t="shared" si="6"/>
        <v>22.600059999999999</v>
      </c>
      <c r="Q55" s="36"/>
      <c r="R55" s="19"/>
    </row>
    <row r="56" spans="1:18" s="15" customFormat="1" ht="34.5" thickBot="1">
      <c r="A56" s="101"/>
      <c r="B56" s="105"/>
      <c r="C56" s="40" t="s">
        <v>5</v>
      </c>
      <c r="D56" s="26">
        <v>8.77</v>
      </c>
      <c r="E56" s="27">
        <v>11.98</v>
      </c>
      <c r="F56" s="28">
        <f t="shared" si="0"/>
        <v>20.75</v>
      </c>
      <c r="G56" s="107"/>
      <c r="H56" s="155"/>
      <c r="I56" s="41">
        <f t="shared" si="1"/>
        <v>9.5593000000000004</v>
      </c>
      <c r="J56" s="27">
        <f t="shared" si="2"/>
        <v>13.058200000000001</v>
      </c>
      <c r="K56" s="42">
        <f t="shared" si="3"/>
        <v>22.6175</v>
      </c>
      <c r="L56" s="149"/>
      <c r="M56" s="152"/>
      <c r="N56" s="70">
        <f t="shared" si="4"/>
        <v>6.691510000000001</v>
      </c>
      <c r="O56" s="71">
        <f t="shared" si="7"/>
        <v>9.140740000000001</v>
      </c>
      <c r="P56" s="72">
        <f t="shared" si="6"/>
        <v>15.832250000000002</v>
      </c>
      <c r="Q56" s="36"/>
      <c r="R56" s="19"/>
    </row>
    <row r="57" spans="1:18" s="15" customFormat="1" ht="33.75">
      <c r="A57" s="101"/>
      <c r="B57" s="103" t="s">
        <v>3</v>
      </c>
      <c r="C57" s="33" t="s">
        <v>4</v>
      </c>
      <c r="D57" s="20">
        <v>34.75</v>
      </c>
      <c r="E57" s="21">
        <v>14.38</v>
      </c>
      <c r="F57" s="22">
        <f t="shared" si="0"/>
        <v>49.13</v>
      </c>
      <c r="G57" s="107"/>
      <c r="H57" s="155"/>
      <c r="I57" s="34">
        <f t="shared" si="1"/>
        <v>37.877499999999998</v>
      </c>
      <c r="J57" s="21">
        <f t="shared" si="2"/>
        <v>15.674200000000001</v>
      </c>
      <c r="K57" s="35">
        <f t="shared" si="3"/>
        <v>53.551699999999997</v>
      </c>
      <c r="L57" s="149"/>
      <c r="M57" s="152"/>
      <c r="N57" s="64">
        <f t="shared" si="4"/>
        <v>26.514249999999997</v>
      </c>
      <c r="O57" s="65">
        <f t="shared" si="7"/>
        <v>10.97194</v>
      </c>
      <c r="P57" s="66">
        <f t="shared" si="6"/>
        <v>37.486189999999993</v>
      </c>
      <c r="Q57" s="36"/>
      <c r="R57" s="19"/>
    </row>
    <row r="58" spans="1:18" s="15" customFormat="1" ht="33.75">
      <c r="A58" s="101"/>
      <c r="B58" s="104"/>
      <c r="C58" s="37" t="s">
        <v>6</v>
      </c>
      <c r="D58" s="23">
        <v>21.17</v>
      </c>
      <c r="E58" s="24">
        <v>14.38</v>
      </c>
      <c r="F58" s="25">
        <f t="shared" si="0"/>
        <v>35.550000000000004</v>
      </c>
      <c r="G58" s="107"/>
      <c r="H58" s="155"/>
      <c r="I58" s="38">
        <f t="shared" si="1"/>
        <v>23.075300000000002</v>
      </c>
      <c r="J58" s="24">
        <f t="shared" si="2"/>
        <v>15.674200000000001</v>
      </c>
      <c r="K58" s="39">
        <f t="shared" si="3"/>
        <v>38.749500000000005</v>
      </c>
      <c r="L58" s="149"/>
      <c r="M58" s="152"/>
      <c r="N58" s="67">
        <f t="shared" si="4"/>
        <v>16.152710000000003</v>
      </c>
      <c r="O58" s="68">
        <f t="shared" si="7"/>
        <v>10.97194</v>
      </c>
      <c r="P58" s="69">
        <f t="shared" si="6"/>
        <v>27.124650000000003</v>
      </c>
      <c r="Q58" s="36"/>
      <c r="R58" s="19"/>
    </row>
    <row r="59" spans="1:18" s="15" customFormat="1" ht="34.5" thickBot="1">
      <c r="A59" s="101"/>
      <c r="B59" s="105"/>
      <c r="C59" s="40" t="s">
        <v>5</v>
      </c>
      <c r="D59" s="26">
        <v>10.53</v>
      </c>
      <c r="E59" s="27">
        <v>14.38</v>
      </c>
      <c r="F59" s="28">
        <f t="shared" si="0"/>
        <v>24.91</v>
      </c>
      <c r="G59" s="107"/>
      <c r="H59" s="155"/>
      <c r="I59" s="41">
        <f t="shared" si="1"/>
        <v>11.477699999999999</v>
      </c>
      <c r="J59" s="27">
        <f t="shared" si="2"/>
        <v>15.674200000000001</v>
      </c>
      <c r="K59" s="42">
        <f t="shared" si="3"/>
        <v>27.151899999999998</v>
      </c>
      <c r="L59" s="149"/>
      <c r="M59" s="152"/>
      <c r="N59" s="70">
        <f t="shared" si="4"/>
        <v>8.0343899999999984</v>
      </c>
      <c r="O59" s="71">
        <f t="shared" si="7"/>
        <v>10.97194</v>
      </c>
      <c r="P59" s="72">
        <f t="shared" si="6"/>
        <v>19.006329999999998</v>
      </c>
      <c r="Q59" s="36"/>
      <c r="R59" s="19"/>
    </row>
    <row r="60" spans="1:18" s="15" customFormat="1" ht="33.75">
      <c r="A60" s="101"/>
      <c r="B60" s="103" t="s">
        <v>13</v>
      </c>
      <c r="C60" s="33" t="s">
        <v>4</v>
      </c>
      <c r="D60" s="20">
        <v>26.06</v>
      </c>
      <c r="E60" s="21">
        <v>10.78</v>
      </c>
      <c r="F60" s="22">
        <f t="shared" si="0"/>
        <v>36.839999999999996</v>
      </c>
      <c r="G60" s="107"/>
      <c r="H60" s="155"/>
      <c r="I60" s="34">
        <f t="shared" si="1"/>
        <v>28.4054</v>
      </c>
      <c r="J60" s="21">
        <f t="shared" si="2"/>
        <v>11.7502</v>
      </c>
      <c r="K60" s="35">
        <f t="shared" si="3"/>
        <v>40.1556</v>
      </c>
      <c r="L60" s="149"/>
      <c r="M60" s="152"/>
      <c r="N60" s="64">
        <f t="shared" si="4"/>
        <v>19.883780000000002</v>
      </c>
      <c r="O60" s="65">
        <f t="shared" si="7"/>
        <v>8.2251399999999997</v>
      </c>
      <c r="P60" s="66">
        <f t="shared" si="6"/>
        <v>28.108920000000001</v>
      </c>
      <c r="Q60" s="36"/>
      <c r="R60" s="19"/>
    </row>
    <row r="61" spans="1:18" s="15" customFormat="1" ht="33.75">
      <c r="A61" s="101"/>
      <c r="B61" s="104"/>
      <c r="C61" s="37" t="s">
        <v>6</v>
      </c>
      <c r="D61" s="23">
        <v>15.88</v>
      </c>
      <c r="E61" s="24">
        <v>10.78</v>
      </c>
      <c r="F61" s="25">
        <f t="shared" si="0"/>
        <v>26.66</v>
      </c>
      <c r="G61" s="107"/>
      <c r="H61" s="155"/>
      <c r="I61" s="38">
        <f t="shared" si="1"/>
        <v>17.309200000000001</v>
      </c>
      <c r="J61" s="24">
        <f t="shared" si="2"/>
        <v>11.7502</v>
      </c>
      <c r="K61" s="39">
        <f t="shared" si="3"/>
        <v>29.0594</v>
      </c>
      <c r="L61" s="149"/>
      <c r="M61" s="152"/>
      <c r="N61" s="67">
        <f t="shared" si="4"/>
        <v>12.116440000000001</v>
      </c>
      <c r="O61" s="68">
        <f t="shared" si="7"/>
        <v>8.2251399999999997</v>
      </c>
      <c r="P61" s="69">
        <f t="shared" si="6"/>
        <v>20.34158</v>
      </c>
      <c r="Q61" s="36"/>
      <c r="R61" s="19"/>
    </row>
    <row r="62" spans="1:18" s="15" customFormat="1" ht="34.5" thickBot="1">
      <c r="A62" s="102"/>
      <c r="B62" s="105"/>
      <c r="C62" s="40" t="s">
        <v>5</v>
      </c>
      <c r="D62" s="26">
        <v>7.9</v>
      </c>
      <c r="E62" s="27">
        <v>10.78</v>
      </c>
      <c r="F62" s="28">
        <f t="shared" si="0"/>
        <v>18.68</v>
      </c>
      <c r="G62" s="108"/>
      <c r="H62" s="156"/>
      <c r="I62" s="41">
        <f>D62+(D62*H$9)</f>
        <v>8.6110000000000007</v>
      </c>
      <c r="J62" s="27">
        <f>E62+(E62*H$9)</f>
        <v>11.7502</v>
      </c>
      <c r="K62" s="42">
        <f t="shared" si="3"/>
        <v>20.3612</v>
      </c>
      <c r="L62" s="150"/>
      <c r="M62" s="153"/>
      <c r="N62" s="70">
        <f>I62+(I62*M$9)</f>
        <v>6.0277000000000012</v>
      </c>
      <c r="O62" s="71">
        <f>J62+(J62*M$9)</f>
        <v>8.2251399999999997</v>
      </c>
      <c r="P62" s="72">
        <f t="shared" si="6"/>
        <v>14.252840000000001</v>
      </c>
      <c r="Q62" s="36"/>
      <c r="R62" s="19"/>
    </row>
    <row r="63" spans="1:18" s="15" customFormat="1" ht="33.75">
      <c r="A63" s="59" t="s">
        <v>37</v>
      </c>
      <c r="B63" s="85"/>
      <c r="C63" s="86"/>
      <c r="E63" s="87"/>
      <c r="F63" s="87"/>
      <c r="G63" s="88"/>
      <c r="H63" s="89"/>
      <c r="I63" s="90"/>
      <c r="J63" s="87"/>
      <c r="K63" s="87"/>
      <c r="L63" s="91"/>
      <c r="M63" s="92"/>
      <c r="N63" s="95"/>
      <c r="O63" s="96"/>
      <c r="P63" s="96"/>
      <c r="Q63" s="36"/>
      <c r="R63" s="19"/>
    </row>
    <row r="64" spans="1:18" s="15" customFormat="1" ht="33.75">
      <c r="A64" s="59"/>
      <c r="B64" s="85"/>
      <c r="C64" s="86"/>
      <c r="E64" s="87"/>
      <c r="F64" s="87"/>
      <c r="G64" s="88"/>
      <c r="H64" s="89"/>
      <c r="I64" s="90"/>
      <c r="J64" s="87"/>
      <c r="K64" s="87"/>
      <c r="L64" s="91"/>
      <c r="M64" s="92"/>
      <c r="N64" s="95"/>
      <c r="O64" s="96"/>
      <c r="P64" s="96"/>
      <c r="Q64" s="36"/>
      <c r="R64" s="19"/>
    </row>
    <row r="65" spans="1:18" s="9" customFormat="1" ht="39.75" thickBot="1">
      <c r="A65" s="60" t="s">
        <v>38</v>
      </c>
      <c r="B65" s="11"/>
      <c r="C65" s="4"/>
      <c r="D65" s="5"/>
      <c r="E65" s="5"/>
      <c r="F65" s="5"/>
      <c r="G65" s="12"/>
      <c r="H65" s="7"/>
      <c r="I65" s="13"/>
      <c r="J65" s="5"/>
      <c r="K65" s="5"/>
      <c r="L65" s="12"/>
      <c r="M65" s="8"/>
      <c r="N65" s="6"/>
      <c r="O65" s="6"/>
      <c r="P65" s="5"/>
      <c r="Q65" s="14"/>
      <c r="R65" s="6"/>
    </row>
    <row r="66" spans="1:18" s="9" customFormat="1" ht="102" thickBot="1">
      <c r="D66" s="77"/>
      <c r="E66" s="77"/>
      <c r="F66" s="76"/>
      <c r="G66" s="78"/>
      <c r="H66" s="78"/>
      <c r="I66" s="79" t="s">
        <v>33</v>
      </c>
      <c r="J66" s="80" t="s">
        <v>34</v>
      </c>
      <c r="K66" s="81" t="s">
        <v>35</v>
      </c>
      <c r="L66" s="78"/>
      <c r="M66" s="82"/>
      <c r="N66" s="83"/>
      <c r="O66" s="83"/>
      <c r="P66" s="83"/>
      <c r="Q66" s="14"/>
      <c r="R66" s="6"/>
    </row>
    <row r="67" spans="1:18" s="9" customFormat="1" ht="60" customHeight="1" thickBot="1">
      <c r="C67" s="163" t="s">
        <v>40</v>
      </c>
      <c r="D67" s="164"/>
      <c r="E67" s="165"/>
      <c r="F67" s="142">
        <v>0</v>
      </c>
      <c r="G67" s="144"/>
      <c r="H67" s="78"/>
      <c r="I67" s="97">
        <v>0</v>
      </c>
      <c r="J67" s="98">
        <v>0</v>
      </c>
      <c r="K67" s="99">
        <v>0</v>
      </c>
      <c r="L67" s="174" t="s">
        <v>39</v>
      </c>
      <c r="M67" s="175"/>
      <c r="N67" s="175"/>
      <c r="O67" s="175"/>
      <c r="P67" s="83"/>
      <c r="Q67" s="14"/>
      <c r="R67" s="6"/>
    </row>
    <row r="68" spans="1:18" s="9" customFormat="1" ht="33.75" customHeight="1">
      <c r="C68" s="166"/>
      <c r="D68" s="167"/>
      <c r="E68" s="168"/>
      <c r="F68" s="172"/>
      <c r="G68" s="173"/>
      <c r="H68" s="78"/>
      <c r="I68" s="157">
        <f>F67*I67</f>
        <v>0</v>
      </c>
      <c r="J68" s="159">
        <f>F67*J67</f>
        <v>0</v>
      </c>
      <c r="K68" s="161">
        <f>F67*K67</f>
        <v>0</v>
      </c>
      <c r="L68" s="142" t="s">
        <v>36</v>
      </c>
      <c r="M68" s="143"/>
      <c r="N68" s="143"/>
      <c r="O68" s="144"/>
      <c r="P68" s="93"/>
      <c r="Q68" s="14"/>
      <c r="R68" s="6"/>
    </row>
    <row r="69" spans="1:18" s="9" customFormat="1" ht="34.5" customHeight="1" thickBot="1">
      <c r="C69" s="169"/>
      <c r="D69" s="170"/>
      <c r="E69" s="171"/>
      <c r="F69" s="145"/>
      <c r="G69" s="147"/>
      <c r="H69" s="78"/>
      <c r="I69" s="158"/>
      <c r="J69" s="160"/>
      <c r="K69" s="162"/>
      <c r="L69" s="145"/>
      <c r="M69" s="146"/>
      <c r="N69" s="146"/>
      <c r="O69" s="147"/>
      <c r="P69" s="94"/>
      <c r="Q69" s="14"/>
      <c r="R69" s="6"/>
    </row>
    <row r="70" spans="1:18" s="9" customFormat="1" ht="18.75">
      <c r="D70" s="84"/>
      <c r="E70" s="77"/>
      <c r="F70" s="76"/>
      <c r="G70" s="76"/>
      <c r="H70" s="2"/>
      <c r="I70" s="76"/>
      <c r="J70" s="76"/>
      <c r="K70" s="76"/>
      <c r="L70" s="77"/>
      <c r="M70" s="77"/>
      <c r="N70" s="77"/>
      <c r="O70" s="77"/>
      <c r="P70" s="77"/>
      <c r="Q70" s="14"/>
      <c r="R70" s="6"/>
    </row>
    <row r="71" spans="1:18" s="55" customFormat="1" ht="26.25">
      <c r="E71" s="76"/>
      <c r="F71" s="76"/>
      <c r="G71" s="76"/>
      <c r="H71" s="2"/>
      <c r="I71" s="76"/>
      <c r="J71" s="76"/>
      <c r="K71" s="76"/>
      <c r="L71" s="76"/>
      <c r="M71" s="76"/>
      <c r="N71" s="76"/>
      <c r="O71" s="76"/>
      <c r="P71" s="76"/>
      <c r="Q71" s="54"/>
      <c r="R71" s="53"/>
    </row>
    <row r="72" spans="1:18" s="55" customFormat="1" ht="26.25">
      <c r="A72" s="10"/>
      <c r="B72" s="11"/>
      <c r="C72" s="4"/>
      <c r="D72" s="5"/>
      <c r="E72" s="5"/>
      <c r="F72" s="5"/>
      <c r="G72" s="12"/>
      <c r="H72" s="7"/>
      <c r="I72" s="13"/>
      <c r="J72" s="5"/>
      <c r="K72" s="5"/>
      <c r="L72" s="12"/>
      <c r="M72" s="8"/>
      <c r="N72" s="53"/>
      <c r="O72" s="53"/>
      <c r="P72" s="48"/>
      <c r="Q72" s="54"/>
      <c r="R72" s="53"/>
    </row>
    <row r="73" spans="1:18" s="57" customFormat="1" ht="26.25">
      <c r="A73" s="10"/>
      <c r="B73" s="11"/>
      <c r="C73" s="4"/>
      <c r="D73" s="5"/>
      <c r="E73" s="5"/>
      <c r="F73" s="5"/>
      <c r="G73" s="12"/>
      <c r="H73" s="7"/>
      <c r="I73" s="13"/>
      <c r="J73" s="5"/>
      <c r="K73" s="5"/>
      <c r="L73" s="12"/>
      <c r="M73" s="8"/>
    </row>
    <row r="74" spans="1:18" s="57" customFormat="1" ht="26.25">
      <c r="A74" s="10"/>
      <c r="B74" s="11"/>
      <c r="C74" s="4"/>
      <c r="D74" s="5"/>
      <c r="E74" s="5"/>
      <c r="F74" s="5"/>
      <c r="G74" s="12"/>
      <c r="H74" s="7"/>
      <c r="I74" s="13"/>
      <c r="J74" s="5"/>
      <c r="K74" s="5"/>
      <c r="L74" s="12"/>
      <c r="M74" s="8"/>
    </row>
    <row r="75" spans="1:18">
      <c r="A75" s="10"/>
      <c r="B75" s="11"/>
      <c r="C75" s="4"/>
      <c r="D75" s="5"/>
      <c r="E75" s="5"/>
      <c r="F75" s="5"/>
      <c r="G75" s="12"/>
      <c r="H75" s="7"/>
      <c r="I75" s="13"/>
      <c r="J75" s="5"/>
      <c r="K75" s="5"/>
      <c r="L75" s="12"/>
      <c r="M75" s="8"/>
    </row>
    <row r="76" spans="1:18" ht="33.75">
      <c r="A76" s="73" t="s">
        <v>23</v>
      </c>
      <c r="B76" s="46"/>
      <c r="C76" s="47"/>
      <c r="D76" s="48"/>
      <c r="E76" s="48"/>
      <c r="F76" s="48"/>
      <c r="G76" s="49"/>
      <c r="H76" s="50"/>
      <c r="I76" s="51"/>
      <c r="J76" s="48"/>
      <c r="K76" s="48"/>
      <c r="L76" s="49"/>
      <c r="M76" s="52"/>
    </row>
    <row r="77" spans="1:18" ht="33.75">
      <c r="A77" s="74" t="s">
        <v>30</v>
      </c>
      <c r="B77" s="56"/>
      <c r="C77" s="57"/>
      <c r="D77" s="57"/>
      <c r="E77" s="57"/>
      <c r="F77" s="57"/>
      <c r="G77" s="57"/>
      <c r="H77" s="57"/>
      <c r="I77" s="58"/>
      <c r="J77" s="57"/>
      <c r="K77" s="48"/>
      <c r="L77" s="49"/>
      <c r="M77" s="52"/>
    </row>
    <row r="78" spans="1:18" ht="33.75">
      <c r="A78" s="75" t="s">
        <v>31</v>
      </c>
      <c r="B78" s="56"/>
      <c r="C78" s="57"/>
      <c r="D78" s="57"/>
      <c r="E78" s="57"/>
      <c r="F78" s="57"/>
      <c r="G78" s="57"/>
      <c r="H78" s="57"/>
      <c r="I78" s="58"/>
      <c r="J78" s="57"/>
      <c r="K78" s="57"/>
      <c r="L78" s="57"/>
      <c r="M78" s="57"/>
    </row>
    <row r="79" spans="1:18" ht="26.25">
      <c r="A79" s="57"/>
      <c r="B79" s="56"/>
      <c r="C79" s="57"/>
      <c r="D79" s="57"/>
      <c r="E79" s="57"/>
      <c r="F79" s="57"/>
      <c r="G79" s="57"/>
      <c r="H79" s="57"/>
      <c r="I79" s="58"/>
      <c r="J79" s="57"/>
      <c r="K79" s="57"/>
      <c r="L79" s="57"/>
      <c r="M79" s="57"/>
    </row>
  </sheetData>
  <mergeCells count="43">
    <mergeCell ref="F67:G69"/>
    <mergeCell ref="L67:O67"/>
    <mergeCell ref="L68:O69"/>
    <mergeCell ref="B36:B38"/>
    <mergeCell ref="B42:B44"/>
    <mergeCell ref="B45:B47"/>
    <mergeCell ref="B48:B50"/>
    <mergeCell ref="B51:B53"/>
    <mergeCell ref="B39:B41"/>
    <mergeCell ref="L9:L62"/>
    <mergeCell ref="M9:M62"/>
    <mergeCell ref="H9:H62"/>
    <mergeCell ref="B12:B14"/>
    <mergeCell ref="I68:I69"/>
    <mergeCell ref="J68:J69"/>
    <mergeCell ref="K68:K69"/>
    <mergeCell ref="C67:E69"/>
    <mergeCell ref="A1:F1"/>
    <mergeCell ref="B7:B8"/>
    <mergeCell ref="A7:A8"/>
    <mergeCell ref="C7:C8"/>
    <mergeCell ref="D7:F7"/>
    <mergeCell ref="A5:P5"/>
    <mergeCell ref="A6:P6"/>
    <mergeCell ref="G7:H8"/>
    <mergeCell ref="I7:K7"/>
    <mergeCell ref="L7:M8"/>
    <mergeCell ref="N7:P7"/>
    <mergeCell ref="A27:A44"/>
    <mergeCell ref="B54:B56"/>
    <mergeCell ref="A45:A62"/>
    <mergeCell ref="G9:G62"/>
    <mergeCell ref="B15:B17"/>
    <mergeCell ref="B24:B26"/>
    <mergeCell ref="B18:B20"/>
    <mergeCell ref="B21:B23"/>
    <mergeCell ref="A9:A26"/>
    <mergeCell ref="B9:B11"/>
    <mergeCell ref="B57:B59"/>
    <mergeCell ref="B60:B62"/>
    <mergeCell ref="B27:B29"/>
    <mergeCell ref="B30:B32"/>
    <mergeCell ref="B33:B35"/>
  </mergeCells>
  <phoneticPr fontId="0" type="noConversion"/>
  <pageMargins left="0.70866141732283472" right="0.70866141732283472" top="0.74803149606299213" bottom="0.74803149606299213" header="0.31496062992125984" footer="0.31496062992125984"/>
  <pageSetup paperSize="8" scale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Ristrutturazioni Attività Prod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 </cp:lastModifiedBy>
  <cp:lastPrinted>2014-09-30T13:00:34Z</cp:lastPrinted>
  <dcterms:created xsi:type="dcterms:W3CDTF">2011-04-08T09:54:37Z</dcterms:created>
  <dcterms:modified xsi:type="dcterms:W3CDTF">2014-10-10T08:36:56Z</dcterms:modified>
</cp:coreProperties>
</file>